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0" activeTab="0"/>
  </bookViews>
  <sheets>
    <sheet name="PC GH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<sst xmlns="http://schemas.openxmlformats.org/spreadsheetml/2006/main" count="46" uniqueCount="41">
  <si>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Quantity</t>
  </si>
  <si>
    <t>Annual Costs</t>
  </si>
  <si>
    <t>Distribution</t>
  </si>
  <si>
    <t>Department Head or Business Manager</t>
  </si>
  <si>
    <t>Date</t>
  </si>
  <si>
    <t>Monthly</t>
  </si>
  <si>
    <t>Total Monthly</t>
  </si>
  <si>
    <t>Unit Costs</t>
  </si>
  <si>
    <t>Total Costs</t>
  </si>
  <si>
    <t>GHL Costs Summary</t>
  </si>
  <si>
    <t>Total Annual</t>
  </si>
  <si>
    <t>Guaranteed Hardware Lifecycling (PC)</t>
  </si>
  <si>
    <r>
      <t xml:space="preserve">Desktop 'A' </t>
    </r>
    <r>
      <rPr>
        <b/>
        <i/>
        <sz val="12"/>
        <rFont val="Arial"/>
        <family val="2"/>
      </rPr>
      <t>(Recommended)</t>
    </r>
  </si>
  <si>
    <t>Invoice #:</t>
  </si>
  <si>
    <t xml:space="preserve">Request # :                 </t>
  </si>
  <si>
    <t>Monitor 24" LCD Widescreen Monitor</t>
  </si>
  <si>
    <t>Mount to attach to Wall Arm</t>
  </si>
  <si>
    <t>Behind Monitor Mount</t>
  </si>
  <si>
    <t>DVD Console</t>
  </si>
  <si>
    <t xml:space="preserve">Desktop 'B' </t>
  </si>
  <si>
    <t>Windows 7</t>
  </si>
  <si>
    <t>OptiPlex 7050 Small FF i5 w/ 8 gb RAM</t>
  </si>
  <si>
    <t>OptiPlex 7050 Micro FF i5 w/ 8 gb RAM</t>
  </si>
  <si>
    <t>Laptop 'A' 14" Latitude 7480 - i5 w/  8 gb RAM</t>
  </si>
  <si>
    <t>Laptop 'C' 15" Latitude 5580 - i5 w/ 16 gb RAM</t>
  </si>
  <si>
    <t>Wired Keyboard &amp; Mouse</t>
  </si>
  <si>
    <t>OptiPlex Small FF i5 w/ 8 gb RAM</t>
  </si>
  <si>
    <r>
      <t xml:space="preserve"> </t>
    </r>
    <r>
      <rPr>
        <b/>
        <sz val="12"/>
        <rFont val="Arial"/>
        <family val="2"/>
      </rPr>
      <t xml:space="preserve">'B'       </t>
    </r>
    <r>
      <rPr>
        <sz val="10"/>
        <rFont val="Arial"/>
        <family val="2"/>
      </rPr>
      <t>OptiPlex Micro FF i5 w/ 8 gb RAM</t>
    </r>
  </si>
  <si>
    <t>6' Display Port Cable</t>
  </si>
  <si>
    <t>6' Ethernet Cable</t>
  </si>
  <si>
    <t>6' HDMI Cable</t>
  </si>
  <si>
    <t>Surge Protector</t>
  </si>
  <si>
    <r>
      <rPr>
        <sz val="9"/>
        <color indexed="10"/>
        <rFont val="Arial"/>
        <family val="2"/>
      </rPr>
      <t xml:space="preserve">Please be aware that when you place an order for a workstation or other equipment that it may take up to three weeks to receive it. Orders placed at fiscal year-end and during the holiday season will take longer. Special orders can take up to eight weeks or longer depending upon vendor availability. </t>
    </r>
    <r>
      <rPr>
        <b/>
        <sz val="9"/>
        <color indexed="10"/>
        <rFont val="Arial"/>
        <family val="2"/>
      </rPr>
      <t xml:space="preserve">GHL cost must be a minimum of $500. </t>
    </r>
  </si>
  <si>
    <t>Laptop 'C' 15" Dell Precision - i9 w/ 32 gb RAM</t>
  </si>
  <si>
    <t>Laptop 'B' 15" Dell Precision - i7 w/ 16 gb RAM</t>
  </si>
  <si>
    <t>Laptop 'A' 14" Dell Latitude - i7 w/ 16 gb RAM</t>
  </si>
  <si>
    <t>Print Name of Department Head/Business Manager</t>
  </si>
  <si>
    <t>Cost Center</t>
  </si>
  <si>
    <t>Gift, Grant, Program, Project</t>
  </si>
  <si>
    <t>Windows 11</t>
  </si>
  <si>
    <t>Dell Docking station - WD22TB4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</si>
</sst>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0000"/>
    <numFmt numFmtId="166" formatCode="&quot;$&quot;#,##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66F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rgb="FF0066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42" fontId="4" fillId="33" borderId="0" xfId="55" applyNumberFormat="1" applyFont="1" applyFill="1" applyAlignment="1">
      <alignment horizontal="center"/>
      <protection/>
    </xf>
    <xf numFmtId="0" fontId="4" fillId="0" borderId="0" xfId="55" applyFont="1" applyFill="1">
      <alignment/>
      <protection/>
    </xf>
    <xf numFmtId="0" fontId="4" fillId="0" borderId="0" xfId="55" applyFont="1">
      <alignment/>
      <protection/>
    </xf>
    <xf numFmtId="0" fontId="4" fillId="0" borderId="0" xfId="55" applyFont="1" applyFill="1" applyAlignment="1">
      <alignment horizontal="center"/>
      <protection/>
    </xf>
    <xf numFmtId="42" fontId="4" fillId="0" borderId="0" xfId="55" applyNumberFormat="1" applyFont="1" applyFill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34" borderId="0" xfId="55" applyFont="1" applyFill="1" applyBorder="1">
      <alignment/>
      <protection/>
    </xf>
    <xf numFmtId="0" fontId="2" fillId="34" borderId="0" xfId="55" applyFont="1" applyFill="1" applyBorder="1" applyAlignment="1">
      <alignment horizontal="center"/>
      <protection/>
    </xf>
    <xf numFmtId="0" fontId="4" fillId="34" borderId="0" xfId="55" applyFont="1" applyFill="1" applyBorder="1" applyAlignment="1">
      <alignment horizontal="center"/>
      <protection/>
    </xf>
    <xf numFmtId="0" fontId="6" fillId="34" borderId="0" xfId="55" applyFont="1" applyFill="1" applyBorder="1">
      <alignment/>
      <protection/>
    </xf>
    <xf numFmtId="0" fontId="4" fillId="34" borderId="0" xfId="55" applyFont="1" applyFill="1">
      <alignment/>
      <protection/>
    </xf>
    <xf numFmtId="44" fontId="4" fillId="34" borderId="0" xfId="55" applyNumberFormat="1" applyFont="1" applyFill="1" applyBorder="1">
      <alignment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0" xfId="55" applyFont="1" applyFill="1" applyBorder="1">
      <alignment/>
      <protection/>
    </xf>
    <xf numFmtId="42" fontId="8" fillId="34" borderId="0" xfId="55" applyNumberFormat="1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center"/>
      <protection/>
    </xf>
    <xf numFmtId="42" fontId="4" fillId="34" borderId="0" xfId="55" applyNumberFormat="1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0" fontId="52" fillId="34" borderId="0" xfId="55" applyFont="1" applyFill="1" applyBorder="1">
      <alignment/>
      <protection/>
    </xf>
    <xf numFmtId="0" fontId="4" fillId="34" borderId="10" xfId="55" applyFont="1" applyFill="1" applyBorder="1">
      <alignment/>
      <protection/>
    </xf>
    <xf numFmtId="0" fontId="2" fillId="34" borderId="0" xfId="55" applyFont="1" applyFill="1" applyBorder="1">
      <alignment/>
      <protection/>
    </xf>
    <xf numFmtId="49" fontId="4" fillId="34" borderId="0" xfId="55" applyNumberFormat="1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left"/>
      <protection/>
    </xf>
    <xf numFmtId="0" fontId="3" fillId="34" borderId="0" xfId="55" applyFont="1" applyFill="1" applyBorder="1">
      <alignment/>
      <protection/>
    </xf>
    <xf numFmtId="0" fontId="7" fillId="34" borderId="0" xfId="55" applyFont="1" applyFill="1" applyBorder="1" applyAlignment="1">
      <alignment horizontal="right"/>
      <protection/>
    </xf>
    <xf numFmtId="42" fontId="4" fillId="34" borderId="0" xfId="55" applyNumberFormat="1" applyFont="1" applyFill="1" applyAlignment="1">
      <alignment horizontal="center"/>
      <protection/>
    </xf>
    <xf numFmtId="0" fontId="4" fillId="34" borderId="0" xfId="55" applyFont="1" applyFill="1" applyAlignment="1">
      <alignment horizontal="center"/>
      <protection/>
    </xf>
    <xf numFmtId="9" fontId="4" fillId="34" borderId="11" xfId="55" applyNumberFormat="1" applyFont="1" applyFill="1" applyBorder="1" applyAlignment="1">
      <alignment horizontal="center"/>
      <protection/>
    </xf>
    <xf numFmtId="9" fontId="11" fillId="34" borderId="0" xfId="55" applyNumberFormat="1" applyFont="1" applyFill="1" applyBorder="1" applyAlignment="1">
      <alignment horizontal="center"/>
      <protection/>
    </xf>
    <xf numFmtId="44" fontId="10" fillId="34" borderId="0" xfId="55" applyNumberFormat="1" applyFont="1" applyFill="1" applyBorder="1" applyAlignment="1">
      <alignment horizontal="center"/>
      <protection/>
    </xf>
    <xf numFmtId="0" fontId="12" fillId="34" borderId="0" xfId="55" applyFont="1" applyFill="1" applyBorder="1">
      <alignment/>
      <protection/>
    </xf>
    <xf numFmtId="0" fontId="4" fillId="34" borderId="12" xfId="55" applyFont="1" applyFill="1" applyBorder="1" applyAlignment="1">
      <alignment horizontal="center"/>
      <protection/>
    </xf>
    <xf numFmtId="37" fontId="11" fillId="34" borderId="0" xfId="55" applyNumberFormat="1" applyFont="1" applyFill="1" applyBorder="1" applyAlignment="1">
      <alignment horizontal="right" vertical="center"/>
      <protection/>
    </xf>
    <xf numFmtId="44" fontId="11" fillId="34" borderId="0" xfId="55" applyNumberFormat="1" applyFont="1" applyFill="1" applyBorder="1" applyAlignment="1">
      <alignment horizontal="center"/>
      <protection/>
    </xf>
    <xf numFmtId="9" fontId="5" fillId="34" borderId="0" xfId="55" applyNumberFormat="1" applyFont="1" applyFill="1" applyBorder="1" applyAlignment="1">
      <alignment horizontal="center"/>
      <protection/>
    </xf>
    <xf numFmtId="0" fontId="4" fillId="34" borderId="13" xfId="55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167" fontId="4" fillId="34" borderId="0" xfId="55" applyNumberFormat="1" applyFont="1" applyFill="1" applyBorder="1" applyAlignment="1">
      <alignment horizontal="center"/>
      <protection/>
    </xf>
    <xf numFmtId="167" fontId="8" fillId="34" borderId="0" xfId="55" applyNumberFormat="1" applyFont="1" applyFill="1" applyBorder="1" applyAlignment="1">
      <alignment horizontal="center"/>
      <protection/>
    </xf>
    <xf numFmtId="167" fontId="9" fillId="34" borderId="0" xfId="55" applyNumberFormat="1" applyFont="1" applyFill="1" applyBorder="1" applyAlignment="1">
      <alignment horizontal="center"/>
      <protection/>
    </xf>
    <xf numFmtId="167" fontId="2" fillId="34" borderId="0" xfId="55" applyNumberFormat="1" applyFont="1" applyFill="1" applyBorder="1" applyAlignment="1">
      <alignment horizontal="center"/>
      <protection/>
    </xf>
    <xf numFmtId="167" fontId="10" fillId="34" borderId="0" xfId="55" applyNumberFormat="1" applyFont="1" applyFill="1" applyBorder="1" applyAlignment="1">
      <alignment horizontal="center"/>
      <protection/>
    </xf>
    <xf numFmtId="167" fontId="10" fillId="34" borderId="0" xfId="55" applyNumberFormat="1" applyFont="1" applyFill="1" applyBorder="1">
      <alignment/>
      <protection/>
    </xf>
    <xf numFmtId="167" fontId="11" fillId="34" borderId="0" xfId="55" applyNumberFormat="1" applyFont="1" applyFill="1" applyBorder="1" applyAlignment="1">
      <alignment horizontal="center"/>
      <protection/>
    </xf>
    <xf numFmtId="167" fontId="5" fillId="34" borderId="0" xfId="55" applyNumberFormat="1" applyFont="1" applyFill="1" applyBorder="1">
      <alignment/>
      <protection/>
    </xf>
    <xf numFmtId="167" fontId="4" fillId="34" borderId="0" xfId="55" applyNumberFormat="1" applyFont="1" applyFill="1" applyAlignment="1">
      <alignment horizontal="center"/>
      <protection/>
    </xf>
    <xf numFmtId="167" fontId="4" fillId="34" borderId="0" xfId="55" applyNumberFormat="1" applyFont="1" applyFill="1" applyBorder="1">
      <alignment/>
      <protection/>
    </xf>
    <xf numFmtId="167" fontId="4" fillId="0" borderId="0" xfId="55" applyNumberFormat="1" applyFont="1" applyFill="1">
      <alignment/>
      <protection/>
    </xf>
    <xf numFmtId="167" fontId="4" fillId="0" borderId="0" xfId="55" applyNumberFormat="1" applyFont="1" applyFill="1" applyAlignment="1">
      <alignment horizontal="center"/>
      <protection/>
    </xf>
    <xf numFmtId="0" fontId="4" fillId="34" borderId="0" xfId="55" applyFont="1" applyFill="1" applyBorder="1" applyAlignment="1" quotePrefix="1">
      <alignment horizontal="left"/>
      <protection/>
    </xf>
    <xf numFmtId="0" fontId="7" fillId="34" borderId="0" xfId="55" applyFont="1" applyFill="1" applyBorder="1" applyAlignment="1">
      <alignment horizontal="center" vertical="center"/>
      <protection/>
    </xf>
    <xf numFmtId="0" fontId="7" fillId="34" borderId="0" xfId="55" applyFont="1" applyFill="1" applyBorder="1" applyAlignment="1">
      <alignment horizontal="center"/>
      <protection/>
    </xf>
    <xf numFmtId="0" fontId="5" fillId="34" borderId="14" xfId="55" applyFont="1" applyFill="1" applyBorder="1">
      <alignment/>
      <protection/>
    </xf>
    <xf numFmtId="0" fontId="2" fillId="34" borderId="15" xfId="55" applyFont="1" applyFill="1" applyBorder="1" applyAlignment="1">
      <alignment horizontal="center"/>
      <protection/>
    </xf>
    <xf numFmtId="0" fontId="4" fillId="34" borderId="16" xfId="55" applyFont="1" applyFill="1" applyBorder="1" applyAlignment="1">
      <alignment horizontal="center"/>
      <protection/>
    </xf>
    <xf numFmtId="0" fontId="4" fillId="34" borderId="11" xfId="55" applyFont="1" applyFill="1" applyBorder="1" applyAlignment="1">
      <alignment horizontal="center"/>
      <protection/>
    </xf>
    <xf numFmtId="0" fontId="5" fillId="34" borderId="11" xfId="55" applyFont="1" applyFill="1" applyBorder="1">
      <alignment/>
      <protection/>
    </xf>
    <xf numFmtId="0" fontId="5" fillId="34" borderId="11" xfId="55" applyFont="1" applyFill="1" applyBorder="1" applyAlignment="1">
      <alignment horizontal="left"/>
      <protection/>
    </xf>
    <xf numFmtId="49" fontId="4" fillId="34" borderId="13" xfId="55" applyNumberFormat="1" applyFont="1" applyFill="1" applyBorder="1" applyAlignment="1">
      <alignment horizontal="center"/>
      <protection/>
    </xf>
    <xf numFmtId="0" fontId="5" fillId="34" borderId="17" xfId="55" applyFont="1" applyFill="1" applyBorder="1">
      <alignment/>
      <protection/>
    </xf>
    <xf numFmtId="0" fontId="2" fillId="34" borderId="0" xfId="55" applyFont="1" applyFill="1" applyBorder="1" applyAlignment="1" quotePrefix="1">
      <alignment horizontal="left"/>
      <protection/>
    </xf>
    <xf numFmtId="42" fontId="8" fillId="34" borderId="18" xfId="55" applyNumberFormat="1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center"/>
      <protection/>
    </xf>
    <xf numFmtId="0" fontId="5" fillId="34" borderId="15" xfId="55" applyFont="1" applyFill="1" applyBorder="1">
      <alignment/>
      <protection/>
    </xf>
    <xf numFmtId="0" fontId="5" fillId="34" borderId="20" xfId="55" applyFont="1" applyFill="1" applyBorder="1">
      <alignment/>
      <protection/>
    </xf>
    <xf numFmtId="42" fontId="8" fillId="34" borderId="15" xfId="55" applyNumberFormat="1" applyFont="1" applyFill="1" applyBorder="1" applyAlignment="1">
      <alignment horizontal="center"/>
      <protection/>
    </xf>
    <xf numFmtId="0" fontId="5" fillId="34" borderId="21" xfId="55" applyFont="1" applyFill="1" applyBorder="1">
      <alignment/>
      <protection/>
    </xf>
    <xf numFmtId="0" fontId="4" fillId="0" borderId="22" xfId="55" applyFont="1" applyBorder="1">
      <alignment/>
      <protection/>
    </xf>
    <xf numFmtId="0" fontId="8" fillId="34" borderId="18" xfId="55" applyFont="1" applyFill="1" applyBorder="1" applyAlignment="1">
      <alignment horizontal="center"/>
      <protection/>
    </xf>
    <xf numFmtId="0" fontId="4" fillId="34" borderId="13" xfId="55" applyFont="1" applyFill="1" applyBorder="1" applyAlignment="1">
      <alignment horizontal="center"/>
      <protection/>
    </xf>
    <xf numFmtId="167" fontId="8" fillId="34" borderId="18" xfId="55" applyNumberFormat="1" applyFont="1" applyFill="1" applyBorder="1" applyAlignment="1">
      <alignment horizontal="center"/>
      <protection/>
    </xf>
    <xf numFmtId="167" fontId="9" fillId="34" borderId="13" xfId="55" applyNumberFormat="1" applyFont="1" applyFill="1" applyBorder="1" applyAlignment="1">
      <alignment horizontal="center"/>
      <protection/>
    </xf>
    <xf numFmtId="0" fontId="2" fillId="34" borderId="0" xfId="55" applyFont="1" applyFill="1" applyBorder="1" applyAlignment="1">
      <alignment horizontal="left"/>
      <protection/>
    </xf>
    <xf numFmtId="44" fontId="4" fillId="34" borderId="13" xfId="55" applyNumberFormat="1" applyFont="1" applyFill="1" applyBorder="1">
      <alignment/>
      <protection/>
    </xf>
    <xf numFmtId="44" fontId="4" fillId="34" borderId="15" xfId="55" applyNumberFormat="1" applyFont="1" applyFill="1" applyBorder="1">
      <alignment/>
      <protection/>
    </xf>
    <xf numFmtId="44" fontId="4" fillId="34" borderId="17" xfId="55" applyNumberFormat="1" applyFont="1" applyFill="1" applyBorder="1">
      <alignment/>
      <protection/>
    </xf>
    <xf numFmtId="0" fontId="5" fillId="34" borderId="22" xfId="55" applyFont="1" applyFill="1" applyBorder="1">
      <alignment/>
      <protection/>
    </xf>
    <xf numFmtId="0" fontId="2" fillId="34" borderId="22" xfId="55" applyFont="1" applyFill="1" applyBorder="1" applyAlignment="1" quotePrefix="1">
      <alignment horizontal="left"/>
      <protection/>
    </xf>
    <xf numFmtId="0" fontId="5" fillId="34" borderId="22" xfId="55" applyFont="1" applyFill="1" applyBorder="1" applyAlignment="1">
      <alignment horizontal="left"/>
      <protection/>
    </xf>
    <xf numFmtId="42" fontId="4" fillId="0" borderId="22" xfId="55" applyNumberFormat="1" applyFont="1" applyFill="1" applyBorder="1" applyAlignment="1">
      <alignment horizontal="center"/>
      <protection/>
    </xf>
    <xf numFmtId="42" fontId="5" fillId="34" borderId="13" xfId="55" applyNumberFormat="1" applyFont="1" applyFill="1" applyBorder="1" applyAlignment="1">
      <alignment horizontal="center" wrapText="1"/>
      <protection/>
    </xf>
    <xf numFmtId="0" fontId="5" fillId="34" borderId="13" xfId="55" applyFont="1" applyFill="1" applyBorder="1" applyAlignment="1">
      <alignment horizontal="center"/>
      <protection/>
    </xf>
    <xf numFmtId="44" fontId="10" fillId="34" borderId="13" xfId="55" applyNumberFormat="1" applyFont="1" applyFill="1" applyBorder="1" applyAlignment="1">
      <alignment horizontal="center"/>
      <protection/>
    </xf>
    <xf numFmtId="44" fontId="10" fillId="34" borderId="13" xfId="55" applyNumberFormat="1" applyFont="1" applyFill="1" applyBorder="1">
      <alignment/>
      <protection/>
    </xf>
    <xf numFmtId="44" fontId="4" fillId="34" borderId="13" xfId="55" applyNumberFormat="1" applyFont="1" applyFill="1" applyBorder="1" applyAlignment="1">
      <alignment horizontal="center"/>
      <protection/>
    </xf>
    <xf numFmtId="42" fontId="4" fillId="34" borderId="21" xfId="55" applyNumberFormat="1" applyFont="1" applyFill="1" applyBorder="1" applyAlignment="1">
      <alignment horizontal="center"/>
      <protection/>
    </xf>
    <xf numFmtId="0" fontId="4" fillId="34" borderId="21" xfId="55" applyFont="1" applyFill="1" applyBorder="1">
      <alignment/>
      <protection/>
    </xf>
    <xf numFmtId="44" fontId="4" fillId="34" borderId="21" xfId="55" applyNumberFormat="1" applyFont="1" applyFill="1" applyBorder="1">
      <alignment/>
      <protection/>
    </xf>
    <xf numFmtId="44" fontId="4" fillId="34" borderId="21" xfId="55" applyNumberFormat="1" applyFont="1" applyFill="1" applyBorder="1" applyAlignment="1">
      <alignment horizontal="center"/>
      <protection/>
    </xf>
    <xf numFmtId="44" fontId="6" fillId="34" borderId="13" xfId="55" applyNumberFormat="1" applyFont="1" applyFill="1" applyBorder="1" applyAlignment="1">
      <alignment horizontal="center"/>
      <protection/>
    </xf>
    <xf numFmtId="42" fontId="4" fillId="33" borderId="13" xfId="55" applyNumberFormat="1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left"/>
      <protection/>
    </xf>
    <xf numFmtId="0" fontId="4" fillId="0" borderId="20" xfId="55" applyFont="1" applyFill="1" applyBorder="1" applyAlignment="1">
      <alignment horizontal="left"/>
      <protection/>
    </xf>
    <xf numFmtId="0" fontId="4" fillId="0" borderId="21" xfId="55" applyFont="1" applyFill="1" applyBorder="1" applyAlignment="1">
      <alignment horizontal="left"/>
      <protection/>
    </xf>
    <xf numFmtId="0" fontId="4" fillId="0" borderId="23" xfId="55" applyFont="1" applyFill="1" applyBorder="1" applyAlignment="1">
      <alignment horizontal="left"/>
      <protection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114300</xdr:rowOff>
    </xdr:from>
    <xdr:to>
      <xdr:col>9</xdr:col>
      <xdr:colOff>9525</xdr:colOff>
      <xdr:row>72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11620500"/>
          <a:ext cx="11172825" cy="3914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Terms &amp; Conditions for GHL Purchase Plan Only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LMS selects the appropriate hardware based upon a minimum set of criteria that is compatible with administrative and clinical requirements.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 3 year warranty is provided unless otherwise noted.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battery only carries a 1 year warranty.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Replacement after that is the responsibility of the customer.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The machine should be replaced between the end of the warranty and the 4th year of ownership.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The customer is responsible for accidental and physical damage not covered by warranty.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The customer is responsible for contacting the VUMC Help Desk for computer repairs.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LMS is not responsible for data recovery unless OneDrive is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utilized for backup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 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LMS will make sure the system complies with all VUMC policies and compliance.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Costs not covered by warranty will be the responsibility of the customer.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The customer is responsible for the value of the computer if it is lost or stolen. 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Billing is completed on a monthly basis and all costs are billed to the work tag provided on our cost worksheet to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a term of 36 months.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Guaranteed Hardware Life-cycling costs cover the purchase of the system only, monthly support is not included.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the customer terminates this agreement at any time, the customer is responsible for the remaining value of the system. The end of warranty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end of term               may be differnt dates. The customer is responsible until end of term, which may be later than end of warranty.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visit our website to see the hardware specifications for each desktop and laptop: 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https://www.vumc.org/it/awscwsvm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86"/>
  <sheetViews>
    <sheetView tabSelected="1" view="pageLayout" workbookViewId="0" topLeftCell="A25">
      <selection activeCell="C18" sqref="C18"/>
    </sheetView>
  </sheetViews>
  <sheetFormatPr defaultColWidth="5.140625" defaultRowHeight="15"/>
  <cols>
    <col min="1" max="1" width="3.7109375" style="2" customWidth="1"/>
    <col min="2" max="2" width="9.7109375" style="2" customWidth="1"/>
    <col min="3" max="3" width="41.28125" style="2" customWidth="1"/>
    <col min="4" max="4" width="15.421875" style="4" customWidth="1"/>
    <col min="5" max="5" width="18.7109375" style="49" customWidth="1"/>
    <col min="6" max="6" width="15.421875" style="5" bestFit="1" customWidth="1"/>
    <col min="7" max="7" width="36.7109375" style="2" customWidth="1"/>
    <col min="8" max="8" width="14.140625" style="5" customWidth="1"/>
    <col min="9" max="9" width="15.57421875" style="2" bestFit="1" customWidth="1"/>
    <col min="10" max="10" width="16.57421875" style="2" customWidth="1"/>
    <col min="11" max="11" width="18.00390625" style="2" customWidth="1"/>
    <col min="12" max="12" width="18.28125" style="2" customWidth="1"/>
    <col min="13" max="13" width="12.00390625" style="2" customWidth="1"/>
    <col min="14" max="16384" width="5.140625" style="2" customWidth="1"/>
  </cols>
  <sheetData>
    <row r="2" spans="1:8" ht="21" customHeight="1">
      <c r="A2" s="24" t="s">
        <v>11</v>
      </c>
      <c r="B2" s="7"/>
      <c r="C2" s="7"/>
      <c r="D2" s="9"/>
      <c r="E2" s="38"/>
      <c r="F2" s="18"/>
      <c r="G2" s="7"/>
      <c r="H2" s="17"/>
    </row>
    <row r="3" spans="1:8" ht="51" customHeight="1">
      <c r="A3" s="24"/>
      <c r="B3" s="97" t="s">
        <v>32</v>
      </c>
      <c r="C3" s="98"/>
      <c r="D3" s="98"/>
      <c r="E3" s="98"/>
      <c r="F3" s="98"/>
      <c r="G3" s="98"/>
      <c r="H3" s="17"/>
    </row>
    <row r="4" spans="1:8" ht="21" customHeight="1">
      <c r="A4" s="24"/>
      <c r="B4" s="7"/>
      <c r="C4" s="7"/>
      <c r="D4" s="9"/>
      <c r="E4" s="38"/>
      <c r="F4" s="18"/>
      <c r="H4" s="2"/>
    </row>
    <row r="5" spans="1:9" s="3" customFormat="1" ht="15" customHeight="1">
      <c r="A5" s="7"/>
      <c r="B5" s="65" t="s">
        <v>39</v>
      </c>
      <c r="C5" s="66"/>
      <c r="D5" s="69" t="s">
        <v>0</v>
      </c>
      <c r="E5" s="71" t="s">
        <v>7</v>
      </c>
      <c r="F5" s="67"/>
      <c r="G5" s="62" t="s">
        <v>5</v>
      </c>
      <c r="H5" s="62" t="s">
        <v>1</v>
      </c>
      <c r="I5" s="63" t="s">
        <v>8</v>
      </c>
    </row>
    <row r="6" spans="1:9" s="3" customFormat="1" ht="18" customHeight="1">
      <c r="A6" s="7"/>
      <c r="B6" s="64" t="s">
        <v>12</v>
      </c>
      <c r="C6" s="54"/>
      <c r="D6" s="70">
        <v>0</v>
      </c>
      <c r="E6" s="72">
        <v>650</v>
      </c>
      <c r="F6" s="64"/>
      <c r="G6" s="74">
        <f>((($E6*$D6)/3)/12)</f>
        <v>0</v>
      </c>
      <c r="H6" s="74">
        <f>G6*12</f>
        <v>0</v>
      </c>
      <c r="I6" s="74">
        <f>(E6*D6)</f>
        <v>0</v>
      </c>
    </row>
    <row r="7" spans="1:9" s="3" customFormat="1" ht="12" customHeight="1">
      <c r="A7" s="7"/>
      <c r="B7" s="9"/>
      <c r="C7" s="8" t="s">
        <v>26</v>
      </c>
      <c r="D7" s="7"/>
      <c r="E7" s="40"/>
      <c r="F7" s="73"/>
      <c r="G7" s="75"/>
      <c r="H7" s="75"/>
      <c r="I7" s="75"/>
    </row>
    <row r="8" spans="1:9" s="3" customFormat="1" ht="12" customHeight="1">
      <c r="A8" s="7"/>
      <c r="B8" s="9"/>
      <c r="C8" s="8"/>
      <c r="D8" s="7"/>
      <c r="E8" s="40"/>
      <c r="F8" s="9"/>
      <c r="G8" s="76"/>
      <c r="H8" s="76"/>
      <c r="I8" s="76"/>
    </row>
    <row r="9" spans="1:9" s="3" customFormat="1" ht="18" customHeight="1">
      <c r="A9" s="7"/>
      <c r="B9" s="14" t="s">
        <v>19</v>
      </c>
      <c r="C9" s="50" t="s">
        <v>27</v>
      </c>
      <c r="D9" s="70">
        <v>0</v>
      </c>
      <c r="E9" s="72">
        <v>635</v>
      </c>
      <c r="F9" s="77"/>
      <c r="G9" s="74">
        <f aca="true" t="shared" si="0" ref="G9:G19">((($E9*$D9)/3)/12)</f>
        <v>0</v>
      </c>
      <c r="H9" s="74">
        <f>G9*12</f>
        <v>0</v>
      </c>
      <c r="I9" s="74">
        <f aca="true" t="shared" si="1" ref="I9:I23">(E9*D9)</f>
        <v>0</v>
      </c>
    </row>
    <row r="10" spans="1:9" s="3" customFormat="1" ht="18" customHeight="1">
      <c r="A10" s="7"/>
      <c r="B10" s="13"/>
      <c r="C10" s="23" t="s">
        <v>17</v>
      </c>
      <c r="D10" s="70">
        <v>0</v>
      </c>
      <c r="E10" s="72">
        <v>65</v>
      </c>
      <c r="F10" s="78"/>
      <c r="G10" s="74">
        <f t="shared" si="0"/>
        <v>0</v>
      </c>
      <c r="H10" s="74">
        <f>G10*12</f>
        <v>0</v>
      </c>
      <c r="I10" s="74">
        <f t="shared" si="1"/>
        <v>0</v>
      </c>
    </row>
    <row r="11" spans="1:9" s="3" customFormat="1" ht="18" customHeight="1">
      <c r="A11" s="7"/>
      <c r="B11" s="13"/>
      <c r="C11" s="23" t="s">
        <v>16</v>
      </c>
      <c r="D11" s="70">
        <v>0</v>
      </c>
      <c r="E11" s="72">
        <v>19</v>
      </c>
      <c r="F11" s="68"/>
      <c r="G11" s="74">
        <f t="shared" si="0"/>
        <v>0</v>
      </c>
      <c r="H11" s="74">
        <f>G11*12</f>
        <v>0</v>
      </c>
      <c r="I11" s="74">
        <f t="shared" si="1"/>
        <v>0</v>
      </c>
    </row>
    <row r="12" spans="1:9" s="3" customFormat="1" ht="18" customHeight="1">
      <c r="A12" s="7"/>
      <c r="B12" s="13"/>
      <c r="C12" s="23" t="s">
        <v>18</v>
      </c>
      <c r="D12" s="70">
        <v>0</v>
      </c>
      <c r="E12" s="72">
        <v>50</v>
      </c>
      <c r="F12" s="68"/>
      <c r="G12" s="74">
        <f t="shared" si="0"/>
        <v>0</v>
      </c>
      <c r="H12" s="74">
        <f>G12*12</f>
        <v>0</v>
      </c>
      <c r="I12" s="74">
        <f t="shared" si="1"/>
        <v>0</v>
      </c>
    </row>
    <row r="13" spans="1:9" s="3" customFormat="1" ht="18" customHeight="1">
      <c r="A13" s="7"/>
      <c r="B13" s="13"/>
      <c r="C13" s="23"/>
      <c r="D13" s="7"/>
      <c r="E13" s="40"/>
      <c r="F13" s="6"/>
      <c r="G13" s="75"/>
      <c r="H13" s="75"/>
      <c r="I13" s="75"/>
    </row>
    <row r="14" spans="1:9" s="3" customFormat="1" ht="18" customHeight="1">
      <c r="A14" s="7"/>
      <c r="B14" s="13"/>
      <c r="C14" s="23"/>
      <c r="D14" s="7"/>
      <c r="E14" s="40"/>
      <c r="F14" s="6"/>
      <c r="G14" s="76"/>
      <c r="H14" s="76"/>
      <c r="I14" s="76"/>
    </row>
    <row r="15" spans="1:9" s="3" customFormat="1" ht="18" customHeight="1">
      <c r="A15" s="7"/>
      <c r="B15" s="13" t="s">
        <v>35</v>
      </c>
      <c r="C15" s="8"/>
      <c r="D15" s="70">
        <v>0</v>
      </c>
      <c r="E15" s="72">
        <v>1105</v>
      </c>
      <c r="F15" s="79"/>
      <c r="G15" s="74">
        <f t="shared" si="0"/>
        <v>0</v>
      </c>
      <c r="H15" s="74">
        <f>G15*12</f>
        <v>0</v>
      </c>
      <c r="I15" s="74">
        <f t="shared" si="1"/>
        <v>0</v>
      </c>
    </row>
    <row r="16" spans="1:9" s="3" customFormat="1" ht="18" customHeight="1">
      <c r="A16" s="7"/>
      <c r="B16" s="13" t="s">
        <v>34</v>
      </c>
      <c r="C16" s="8"/>
      <c r="D16" s="70">
        <v>0</v>
      </c>
      <c r="E16" s="72">
        <v>1000</v>
      </c>
      <c r="F16" s="68"/>
      <c r="G16" s="74">
        <f t="shared" si="0"/>
        <v>0</v>
      </c>
      <c r="H16" s="74">
        <f>G16*12</f>
        <v>0</v>
      </c>
      <c r="I16" s="74">
        <f t="shared" si="1"/>
        <v>0</v>
      </c>
    </row>
    <row r="17" spans="1:9" s="3" customFormat="1" ht="18" customHeight="1">
      <c r="A17" s="7"/>
      <c r="B17" s="13" t="s">
        <v>33</v>
      </c>
      <c r="C17" s="8"/>
      <c r="D17" s="70">
        <v>0</v>
      </c>
      <c r="E17" s="72">
        <v>2665</v>
      </c>
      <c r="F17" s="79"/>
      <c r="G17" s="74">
        <f t="shared" si="0"/>
        <v>0</v>
      </c>
      <c r="H17" s="74">
        <f>G17*12</f>
        <v>0</v>
      </c>
      <c r="I17" s="74">
        <f t="shared" si="1"/>
        <v>0</v>
      </c>
    </row>
    <row r="18" spans="1:9" s="3" customFormat="1" ht="18" customHeight="1">
      <c r="A18" s="7"/>
      <c r="B18" s="13" t="s">
        <v>40</v>
      </c>
      <c r="C18" s="8"/>
      <c r="D18" s="70">
        <v>0</v>
      </c>
      <c r="E18" s="72">
        <v>205</v>
      </c>
      <c r="F18" s="79"/>
      <c r="G18" s="74">
        <f>((($E18*$D18)/3)/12)</f>
        <v>0</v>
      </c>
      <c r="H18" s="74">
        <f>G18*12</f>
        <v>0</v>
      </c>
      <c r="I18" s="74">
        <f>E18*D18</f>
        <v>0</v>
      </c>
    </row>
    <row r="19" spans="1:9" s="3" customFormat="1" ht="18" customHeight="1">
      <c r="A19" s="7"/>
      <c r="B19" s="13" t="s">
        <v>25</v>
      </c>
      <c r="C19" s="51"/>
      <c r="D19" s="70">
        <v>0</v>
      </c>
      <c r="E19" s="72">
        <v>13</v>
      </c>
      <c r="F19" s="68"/>
      <c r="G19" s="74">
        <f t="shared" si="0"/>
        <v>0</v>
      </c>
      <c r="H19" s="74">
        <f>G19*12</f>
        <v>0</v>
      </c>
      <c r="I19" s="74">
        <f t="shared" si="1"/>
        <v>0</v>
      </c>
    </row>
    <row r="20" spans="1:9" s="3" customFormat="1" ht="18" customHeight="1">
      <c r="A20" s="7"/>
      <c r="B20" s="13"/>
      <c r="C20" s="52"/>
      <c r="D20" s="9"/>
      <c r="E20" s="40"/>
      <c r="F20" s="6"/>
      <c r="G20" s="75"/>
      <c r="H20" s="75"/>
      <c r="I20" s="75"/>
    </row>
    <row r="21" spans="1:9" s="3" customFormat="1" ht="18" customHeight="1">
      <c r="A21" s="7"/>
      <c r="B21" s="13"/>
      <c r="C21" s="8"/>
      <c r="D21" s="7"/>
      <c r="E21" s="40"/>
      <c r="F21" s="6"/>
      <c r="G21" s="12"/>
      <c r="H21" s="12"/>
      <c r="I21" s="12"/>
    </row>
    <row r="22" spans="1:9" s="3" customFormat="1" ht="18" customHeight="1">
      <c r="A22" s="7"/>
      <c r="B22" s="10"/>
      <c r="C22" s="31"/>
      <c r="D22" s="9"/>
      <c r="E22" s="41"/>
      <c r="F22" s="6"/>
      <c r="G22" s="76"/>
      <c r="H22" s="76"/>
      <c r="I22" s="76"/>
    </row>
    <row r="23" spans="1:9" s="3" customFormat="1" ht="14.25" customHeight="1">
      <c r="A23" s="7"/>
      <c r="B23" s="14" t="s">
        <v>15</v>
      </c>
      <c r="C23" s="7"/>
      <c r="D23" s="70">
        <v>0</v>
      </c>
      <c r="E23" s="72">
        <v>180</v>
      </c>
      <c r="F23" s="6"/>
      <c r="G23" s="74">
        <f>((($E23*$D23)/3)/12)</f>
        <v>0</v>
      </c>
      <c r="H23" s="74">
        <f>G23*12</f>
        <v>0</v>
      </c>
      <c r="I23" s="74">
        <f t="shared" si="1"/>
        <v>0</v>
      </c>
    </row>
    <row r="24" spans="1:9" s="6" customFormat="1" ht="14.25" customHeight="1">
      <c r="A24" s="7"/>
      <c r="B24" s="14" t="s">
        <v>29</v>
      </c>
      <c r="C24" s="7"/>
      <c r="D24" s="70">
        <v>0</v>
      </c>
      <c r="E24" s="72">
        <v>5</v>
      </c>
      <c r="G24" s="74">
        <f>((($E24*$D24)/3)/12)</f>
        <v>0</v>
      </c>
      <c r="H24" s="74">
        <f>G24*12</f>
        <v>0</v>
      </c>
      <c r="I24" s="74">
        <f>(E24*D24)</f>
        <v>0</v>
      </c>
    </row>
    <row r="25" spans="1:9" s="6" customFormat="1" ht="18" customHeight="1">
      <c r="A25" s="7"/>
      <c r="B25" s="14" t="s">
        <v>28</v>
      </c>
      <c r="C25" s="7"/>
      <c r="D25" s="70">
        <v>0</v>
      </c>
      <c r="E25" s="72">
        <v>12</v>
      </c>
      <c r="G25" s="74">
        <f>((($E25*$D25)/3)/12)</f>
        <v>0</v>
      </c>
      <c r="H25" s="74">
        <f>G25*12</f>
        <v>0</v>
      </c>
      <c r="I25" s="74">
        <f>H25*3</f>
        <v>0</v>
      </c>
    </row>
    <row r="26" spans="1:9" s="6" customFormat="1" ht="18" customHeight="1">
      <c r="A26" s="7"/>
      <c r="B26" s="14" t="s">
        <v>30</v>
      </c>
      <c r="C26" s="7"/>
      <c r="D26" s="70">
        <v>0</v>
      </c>
      <c r="E26" s="72">
        <v>6</v>
      </c>
      <c r="G26" s="74">
        <f>((($E26*$D26)/3)/12)</f>
        <v>0</v>
      </c>
      <c r="H26" s="74">
        <f>G26*12</f>
        <v>0</v>
      </c>
      <c r="I26" s="74">
        <f>H26*3</f>
        <v>0</v>
      </c>
    </row>
    <row r="27" spans="1:9" s="6" customFormat="1" ht="18" customHeight="1">
      <c r="A27" s="7"/>
      <c r="B27" s="14" t="s">
        <v>31</v>
      </c>
      <c r="C27" s="7"/>
      <c r="D27" s="70">
        <v>0</v>
      </c>
      <c r="E27" s="72">
        <v>13</v>
      </c>
      <c r="G27" s="74">
        <f>((($E27*$D27)/3)/12)</f>
        <v>0</v>
      </c>
      <c r="H27" s="74">
        <f>G27*12</f>
        <v>0</v>
      </c>
      <c r="I27" s="74">
        <f>H27*3</f>
        <v>0</v>
      </c>
    </row>
    <row r="28" spans="1:9" s="6" customFormat="1" ht="18" customHeight="1">
      <c r="A28" s="7"/>
      <c r="B28" s="14"/>
      <c r="C28" s="7"/>
      <c r="D28" s="9"/>
      <c r="E28" s="40"/>
      <c r="G28" s="88"/>
      <c r="H28" s="88"/>
      <c r="I28" s="88"/>
    </row>
    <row r="29" spans="1:9" s="6" customFormat="1" ht="18" customHeight="1">
      <c r="A29" s="7"/>
      <c r="B29" s="19" t="s">
        <v>9</v>
      </c>
      <c r="C29" s="7"/>
      <c r="D29" s="7"/>
      <c r="E29" s="42"/>
      <c r="F29" s="80"/>
      <c r="G29" s="81" t="s">
        <v>6</v>
      </c>
      <c r="H29" s="82" t="s">
        <v>10</v>
      </c>
      <c r="I29" s="81" t="s">
        <v>8</v>
      </c>
    </row>
    <row r="30" spans="1:9" s="6" customFormat="1" ht="16.5" customHeight="1">
      <c r="A30" s="7"/>
      <c r="B30" s="7"/>
      <c r="C30" s="7"/>
      <c r="D30" s="7"/>
      <c r="E30" s="43"/>
      <c r="F30" s="80"/>
      <c r="G30" s="83">
        <f>SUM(G6:G27)</f>
        <v>0</v>
      </c>
      <c r="H30" s="84">
        <f>SUM(H6:H27)</f>
        <v>0</v>
      </c>
      <c r="I30" s="83">
        <f>SUM(I6,I9,I10,I11,I12,I15,I16,I17,I18,I19,I23,I24,I25,I26,I27)</f>
        <v>0</v>
      </c>
    </row>
    <row r="31" spans="1:9" ht="23.25">
      <c r="A31" s="24"/>
      <c r="B31" s="7"/>
      <c r="C31" s="14" t="s">
        <v>38</v>
      </c>
      <c r="D31" s="93" t="s">
        <v>37</v>
      </c>
      <c r="E31" s="15" t="s">
        <v>2</v>
      </c>
      <c r="G31" s="86"/>
      <c r="H31" s="86"/>
      <c r="I31" s="87"/>
    </row>
    <row r="32" spans="1:9" ht="18">
      <c r="A32" s="23"/>
      <c r="B32" s="33">
        <v>1</v>
      </c>
      <c r="C32" s="59"/>
      <c r="D32" s="92"/>
      <c r="E32" s="28">
        <v>1</v>
      </c>
      <c r="F32" s="1"/>
      <c r="G32" s="85">
        <f>$G30*E32</f>
        <v>0</v>
      </c>
      <c r="H32" s="85">
        <f>E32*H30</f>
        <v>0</v>
      </c>
      <c r="I32" s="90">
        <f>I30*E32</f>
        <v>0</v>
      </c>
    </row>
    <row r="33" spans="1:9" ht="15">
      <c r="A33" s="7"/>
      <c r="B33" s="33"/>
      <c r="C33" s="22"/>
      <c r="E33" s="17"/>
      <c r="F33" s="1"/>
      <c r="G33" s="89"/>
      <c r="H33" s="89"/>
      <c r="I33" s="89"/>
    </row>
    <row r="34" spans="1:9" s="1" customFormat="1" ht="18" customHeight="1">
      <c r="A34" s="7"/>
      <c r="B34" s="33">
        <v>2</v>
      </c>
      <c r="C34" s="59"/>
      <c r="D34" s="91"/>
      <c r="E34" s="28">
        <v>0</v>
      </c>
      <c r="G34" s="85">
        <f>E34*G30</f>
        <v>0</v>
      </c>
      <c r="H34" s="85">
        <f>E34*H30</f>
        <v>0</v>
      </c>
      <c r="I34" s="90">
        <f>I30*E34</f>
        <v>0</v>
      </c>
    </row>
    <row r="35" spans="1:9" s="1" customFormat="1" ht="12" customHeight="1">
      <c r="A35" s="7"/>
      <c r="B35" s="33"/>
      <c r="C35" s="22"/>
      <c r="E35" s="17"/>
      <c r="G35" s="89"/>
      <c r="H35" s="89"/>
      <c r="I35" s="89"/>
    </row>
    <row r="36" spans="1:9" s="1" customFormat="1" ht="18" customHeight="1">
      <c r="A36" s="7"/>
      <c r="B36" s="33">
        <v>3</v>
      </c>
      <c r="C36" s="59"/>
      <c r="D36" s="91"/>
      <c r="E36" s="28">
        <v>0</v>
      </c>
      <c r="G36" s="85">
        <f>E36*G30</f>
        <v>0</v>
      </c>
      <c r="H36" s="85">
        <f>E36*H30</f>
        <v>0</v>
      </c>
      <c r="I36" s="90">
        <f>I30*E36</f>
        <v>0</v>
      </c>
    </row>
    <row r="37" spans="1:9" s="1" customFormat="1" ht="6.75" customHeight="1">
      <c r="A37" s="7"/>
      <c r="B37" s="33"/>
      <c r="C37" s="22"/>
      <c r="E37" s="17"/>
      <c r="G37" s="89"/>
      <c r="H37" s="89"/>
      <c r="I37" s="89"/>
    </row>
    <row r="38" spans="1:9" s="1" customFormat="1" ht="18" customHeight="1">
      <c r="A38" s="7"/>
      <c r="B38" s="33">
        <v>4</v>
      </c>
      <c r="C38" s="59"/>
      <c r="D38" s="91"/>
      <c r="E38" s="28">
        <v>0</v>
      </c>
      <c r="G38" s="85">
        <f>E38*G30</f>
        <v>0</v>
      </c>
      <c r="H38" s="85">
        <f>E38*H30</f>
        <v>0</v>
      </c>
      <c r="I38" s="90">
        <f>I30*E38</f>
        <v>0</v>
      </c>
    </row>
    <row r="39" spans="1:9" s="1" customFormat="1" ht="6.75" customHeight="1">
      <c r="A39" s="7"/>
      <c r="B39" s="33"/>
      <c r="C39" s="22"/>
      <c r="E39" s="17"/>
      <c r="G39" s="89"/>
      <c r="H39" s="89"/>
      <c r="I39" s="89"/>
    </row>
    <row r="40" spans="1:9" s="1" customFormat="1" ht="18" customHeight="1">
      <c r="A40" s="7"/>
      <c r="B40" s="33">
        <v>5</v>
      </c>
      <c r="C40" s="59"/>
      <c r="D40" s="91"/>
      <c r="E40" s="28">
        <v>0</v>
      </c>
      <c r="G40" s="85">
        <f>E40*G30</f>
        <v>0</v>
      </c>
      <c r="H40" s="85">
        <f>E40*H30</f>
        <v>0</v>
      </c>
      <c r="I40" s="90">
        <f>I30*E40</f>
        <v>0</v>
      </c>
    </row>
    <row r="41" spans="1:9" s="1" customFormat="1" ht="6.75" customHeight="1">
      <c r="A41" s="7"/>
      <c r="B41" s="17"/>
      <c r="C41" s="17"/>
      <c r="E41" s="17"/>
      <c r="G41" s="86"/>
      <c r="H41" s="86"/>
      <c r="I41" s="86"/>
    </row>
    <row r="42" spans="1:9" s="1" customFormat="1" ht="18" customHeight="1">
      <c r="A42" s="7"/>
      <c r="B42" s="17"/>
      <c r="C42" s="17"/>
      <c r="E42" s="35">
        <f>SUM(E40+E38+E36+E34+E32)</f>
        <v>1</v>
      </c>
      <c r="G42" s="83">
        <f>SUM(G32+G34+G36+G38+G40)</f>
        <v>0</v>
      </c>
      <c r="H42" s="83">
        <f>SUM(H32+H34+H36+H38+H40)</f>
        <v>0</v>
      </c>
      <c r="I42" s="83">
        <f>SUM(I32+I34+I36+I38+I40)</f>
        <v>0</v>
      </c>
    </row>
    <row r="43" spans="1:8" s="1" customFormat="1" ht="18">
      <c r="A43" s="7"/>
      <c r="B43" s="17"/>
      <c r="C43" s="17"/>
      <c r="D43" s="35"/>
      <c r="E43" s="44"/>
      <c r="F43" s="30"/>
      <c r="G43" s="30"/>
      <c r="H43" s="30"/>
    </row>
    <row r="44" spans="1:8" s="1" customFormat="1" ht="18">
      <c r="A44" s="7"/>
      <c r="B44" s="17"/>
      <c r="C44" s="17"/>
      <c r="D44" s="35"/>
      <c r="E44" s="44"/>
      <c r="F44" s="30"/>
      <c r="G44" s="30"/>
      <c r="H44" s="30"/>
    </row>
    <row r="45" spans="1:9" s="1" customFormat="1" ht="15.75">
      <c r="A45" s="7"/>
      <c r="B45" s="14"/>
      <c r="C45" s="36" t="s">
        <v>14</v>
      </c>
      <c r="D45" s="14"/>
      <c r="E45" s="45"/>
      <c r="F45" s="14"/>
      <c r="G45" s="14"/>
      <c r="H45" s="14"/>
      <c r="I45" s="14"/>
    </row>
    <row r="46" spans="1:8" s="1" customFormat="1" ht="18">
      <c r="A46" s="7"/>
      <c r="B46" s="17"/>
      <c r="C46" s="17"/>
      <c r="D46" s="35"/>
      <c r="E46" s="44"/>
      <c r="F46" s="30"/>
      <c r="G46" s="30"/>
      <c r="H46" s="30"/>
    </row>
    <row r="47" spans="2:9" s="14" customFormat="1" ht="24.75" customHeight="1">
      <c r="B47" s="2"/>
      <c r="C47" s="94" t="s">
        <v>13</v>
      </c>
      <c r="D47" s="95"/>
      <c r="E47" s="96"/>
      <c r="F47" s="37"/>
      <c r="G47" s="37"/>
      <c r="H47" s="5"/>
      <c r="I47" s="2"/>
    </row>
    <row r="48" spans="1:8" s="1" customFormat="1" ht="18">
      <c r="A48" s="7"/>
      <c r="B48" s="17"/>
      <c r="C48" s="17"/>
      <c r="D48" s="35"/>
      <c r="E48" s="44"/>
      <c r="F48" s="30"/>
      <c r="G48" s="30"/>
      <c r="H48" s="30"/>
    </row>
    <row r="49" spans="2:9" ht="30" customHeight="1">
      <c r="B49" s="17"/>
      <c r="C49" s="35"/>
      <c r="D49" s="44"/>
      <c r="E49" s="30"/>
      <c r="F49" s="30"/>
      <c r="G49" s="30"/>
      <c r="H49" s="30"/>
      <c r="I49" s="1"/>
    </row>
    <row r="50" spans="1:8" s="1" customFormat="1" ht="18">
      <c r="A50" s="7"/>
      <c r="B50" s="17"/>
      <c r="C50" s="29"/>
      <c r="D50" s="44"/>
      <c r="E50" s="34"/>
      <c r="F50" s="34"/>
      <c r="G50" s="34"/>
      <c r="H50" s="30"/>
    </row>
    <row r="51" spans="1:7" s="1" customFormat="1" ht="15">
      <c r="A51" s="17"/>
      <c r="B51" s="7"/>
      <c r="C51" s="25"/>
      <c r="D51" s="38"/>
      <c r="E51" s="17"/>
      <c r="F51" s="11"/>
      <c r="G51" s="11"/>
    </row>
    <row r="52" spans="1:7" s="1" customFormat="1" ht="15">
      <c r="A52" s="17"/>
      <c r="B52" s="7"/>
      <c r="C52" s="25"/>
      <c r="D52" s="38"/>
      <c r="E52" s="17"/>
      <c r="F52" s="11"/>
      <c r="G52" s="11"/>
    </row>
    <row r="53" spans="1:9" s="1" customFormat="1" ht="15">
      <c r="A53" s="7"/>
      <c r="B53" s="11"/>
      <c r="C53" s="27"/>
      <c r="D53" s="46"/>
      <c r="E53" s="26"/>
      <c r="F53" s="11"/>
      <c r="G53" s="26"/>
      <c r="H53" s="5"/>
      <c r="I53" s="2"/>
    </row>
    <row r="54" spans="1:9" s="1" customFormat="1" ht="15">
      <c r="A54" s="7"/>
      <c r="B54" s="11"/>
      <c r="C54" s="27"/>
      <c r="D54" s="46"/>
      <c r="E54" s="26"/>
      <c r="F54" s="11"/>
      <c r="G54" s="26"/>
      <c r="H54" s="5"/>
      <c r="I54" s="2"/>
    </row>
    <row r="55" spans="1:7" ht="15">
      <c r="A55" s="11"/>
      <c r="B55" s="11"/>
      <c r="C55" s="27"/>
      <c r="D55" s="46"/>
      <c r="E55" s="26"/>
      <c r="F55" s="11"/>
      <c r="G55" s="26"/>
    </row>
    <row r="56" spans="1:7" ht="15">
      <c r="A56" s="11"/>
      <c r="B56" s="11"/>
      <c r="C56" s="27"/>
      <c r="D56" s="46"/>
      <c r="E56" s="26"/>
      <c r="F56" s="11"/>
      <c r="G56" s="26"/>
    </row>
    <row r="57" spans="1:7" ht="15">
      <c r="A57" s="11"/>
      <c r="B57" s="11"/>
      <c r="C57" s="27"/>
      <c r="D57" s="46"/>
      <c r="E57" s="26"/>
      <c r="F57" s="11"/>
      <c r="G57" s="26"/>
    </row>
    <row r="58" spans="1:7" ht="15">
      <c r="A58" s="11"/>
      <c r="B58" s="11"/>
      <c r="C58" s="27"/>
      <c r="D58" s="46"/>
      <c r="E58" s="26"/>
      <c r="F58" s="11"/>
      <c r="G58" s="26"/>
    </row>
    <row r="59" spans="1:7" ht="15">
      <c r="A59" s="11"/>
      <c r="B59" s="11"/>
      <c r="C59" s="27"/>
      <c r="D59" s="46"/>
      <c r="E59" s="26"/>
      <c r="F59" s="11"/>
      <c r="G59" s="26"/>
    </row>
    <row r="60" spans="1:7" ht="15">
      <c r="A60" s="11"/>
      <c r="B60" s="11"/>
      <c r="C60" s="27"/>
      <c r="D60" s="46"/>
      <c r="E60" s="26"/>
      <c r="F60" s="11"/>
      <c r="G60" s="26"/>
    </row>
    <row r="61" spans="1:7" ht="15">
      <c r="A61" s="11"/>
      <c r="B61" s="11"/>
      <c r="C61" s="27"/>
      <c r="D61" s="46"/>
      <c r="E61" s="26"/>
      <c r="F61" s="11"/>
      <c r="G61" s="26"/>
    </row>
    <row r="62" spans="1:7" ht="15">
      <c r="A62" s="11"/>
      <c r="B62" s="11"/>
      <c r="C62" s="27"/>
      <c r="D62" s="46"/>
      <c r="E62" s="26"/>
      <c r="F62" s="11"/>
      <c r="G62" s="26"/>
    </row>
    <row r="63" spans="1:7" ht="15">
      <c r="A63" s="11"/>
      <c r="B63" s="11"/>
      <c r="C63" s="27"/>
      <c r="D63" s="46"/>
      <c r="E63" s="26"/>
      <c r="F63" s="11"/>
      <c r="G63" s="26"/>
    </row>
    <row r="64" spans="1:7" ht="15">
      <c r="A64" s="11"/>
      <c r="B64" s="7"/>
      <c r="C64" s="27"/>
      <c r="D64" s="46"/>
      <c r="E64" s="26"/>
      <c r="F64" s="11"/>
      <c r="G64" s="26"/>
    </row>
    <row r="65" spans="1:7" ht="15">
      <c r="A65" s="11"/>
      <c r="B65" s="7"/>
      <c r="C65" s="27"/>
      <c r="D65" s="46"/>
      <c r="E65" s="26"/>
      <c r="F65" s="11"/>
      <c r="G65" s="26"/>
    </row>
    <row r="66" spans="1:7" ht="15">
      <c r="A66" s="11"/>
      <c r="B66" s="7"/>
      <c r="C66" s="27"/>
      <c r="D66" s="46"/>
      <c r="E66" s="26"/>
      <c r="F66" s="11"/>
      <c r="G66" s="26"/>
    </row>
    <row r="67" spans="1:7" ht="15">
      <c r="A67" s="7"/>
      <c r="B67" s="7"/>
      <c r="C67" s="27"/>
      <c r="D67" s="46"/>
      <c r="E67" s="26"/>
      <c r="F67" s="11"/>
      <c r="G67" s="26"/>
    </row>
    <row r="68" spans="1:7" ht="15">
      <c r="A68" s="17"/>
      <c r="B68" s="7"/>
      <c r="C68" s="27"/>
      <c r="D68" s="46"/>
      <c r="E68" s="26"/>
      <c r="F68" s="11"/>
      <c r="G68" s="26"/>
    </row>
    <row r="69" spans="1:7" ht="15">
      <c r="A69" s="17"/>
      <c r="B69" s="7"/>
      <c r="C69" s="27"/>
      <c r="D69" s="46"/>
      <c r="E69" s="26"/>
      <c r="F69" s="11"/>
      <c r="G69" s="26"/>
    </row>
    <row r="70" spans="1:7" ht="15">
      <c r="A70" s="7"/>
      <c r="B70" s="7"/>
      <c r="C70" s="27"/>
      <c r="D70" s="47"/>
      <c r="E70" s="7"/>
      <c r="F70" s="7"/>
      <c r="G70" s="17"/>
    </row>
    <row r="71" spans="1:7" ht="15">
      <c r="A71" s="7"/>
      <c r="B71" s="7"/>
      <c r="C71" s="27"/>
      <c r="D71" s="47"/>
      <c r="E71" s="7"/>
      <c r="F71" s="7"/>
      <c r="G71" s="17"/>
    </row>
    <row r="72" ht="15">
      <c r="A72" s="7"/>
    </row>
    <row r="73" ht="15">
      <c r="A73" s="7"/>
    </row>
    <row r="74" spans="1:8" ht="15">
      <c r="A74" s="7"/>
      <c r="D74" s="27"/>
      <c r="E74" s="48"/>
      <c r="F74" s="26"/>
      <c r="G74" s="26"/>
      <c r="H74" s="26"/>
    </row>
    <row r="75" spans="1:8" ht="15">
      <c r="A75" s="7"/>
      <c r="B75" s="11"/>
      <c r="C75" s="7"/>
      <c r="D75" s="27"/>
      <c r="E75" s="48"/>
      <c r="F75" s="26"/>
      <c r="G75" s="26"/>
      <c r="H75" s="26"/>
    </row>
    <row r="76" spans="1:8" ht="21.75" customHeight="1" thickBot="1">
      <c r="A76" s="20"/>
      <c r="B76" s="20"/>
      <c r="C76" s="20"/>
      <c r="D76" s="27"/>
      <c r="E76" s="48"/>
      <c r="F76" s="26"/>
      <c r="G76" s="26"/>
      <c r="H76" s="26"/>
    </row>
    <row r="77" spans="1:8" ht="15">
      <c r="A77" s="21" t="s">
        <v>3</v>
      </c>
      <c r="B77" s="17"/>
      <c r="C77" s="17"/>
      <c r="D77" s="27"/>
      <c r="E77" s="48"/>
      <c r="F77" s="26"/>
      <c r="G77" s="26"/>
      <c r="H77" s="26"/>
    </row>
    <row r="78" spans="1:8" ht="15">
      <c r="A78" s="11"/>
      <c r="D78" s="27"/>
      <c r="E78" s="48"/>
      <c r="F78" s="26"/>
      <c r="G78" s="26"/>
      <c r="H78" s="26"/>
    </row>
    <row r="79" spans="1:8" ht="15">
      <c r="A79" s="11"/>
      <c r="B79" s="11"/>
      <c r="C79" s="7"/>
      <c r="D79" s="27"/>
      <c r="E79" s="48"/>
      <c r="F79" s="26"/>
      <c r="G79" s="26"/>
      <c r="H79" s="26"/>
    </row>
    <row r="80" spans="1:8" ht="15.75" thickBot="1">
      <c r="A80" s="20"/>
      <c r="B80" s="20"/>
      <c r="C80" s="20"/>
      <c r="D80" s="27"/>
      <c r="E80" s="48"/>
      <c r="F80" s="26"/>
      <c r="G80" s="26"/>
      <c r="H80" s="26"/>
    </row>
    <row r="81" spans="1:8" ht="15">
      <c r="A81" s="21" t="s">
        <v>36</v>
      </c>
      <c r="D81" s="27"/>
      <c r="E81" s="48"/>
      <c r="F81" s="26"/>
      <c r="G81" s="26"/>
      <c r="H81" s="26"/>
    </row>
    <row r="82" spans="1:8" ht="15">
      <c r="A82" s="11"/>
      <c r="C82" s="17"/>
      <c r="D82" s="27"/>
      <c r="E82" s="48"/>
      <c r="F82" s="26"/>
      <c r="G82" s="26"/>
      <c r="H82" s="26"/>
    </row>
    <row r="83" spans="1:8" ht="15.75" thickBot="1">
      <c r="A83" s="20"/>
      <c r="B83" s="20"/>
      <c r="C83" s="20"/>
      <c r="D83" s="27"/>
      <c r="E83" s="46"/>
      <c r="F83" s="26"/>
      <c r="G83" s="26"/>
      <c r="H83" s="26"/>
    </row>
    <row r="84" spans="1:8" ht="15">
      <c r="A84" s="21" t="s">
        <v>4</v>
      </c>
      <c r="B84" s="11"/>
      <c r="C84" s="11"/>
      <c r="D84" s="27"/>
      <c r="E84" s="46"/>
      <c r="F84" s="26"/>
      <c r="G84" s="11"/>
      <c r="H84" s="26"/>
    </row>
    <row r="85" ht="15">
      <c r="A85" s="11"/>
    </row>
    <row r="86" ht="15">
      <c r="A86" s="11"/>
    </row>
  </sheetData>
  <sheetProtection/>
  <mergeCells count="2">
    <mergeCell ref="C47:E47"/>
    <mergeCell ref="B3:G3"/>
  </mergeCells>
  <printOptions horizontalCentered="1" verticalCentered="1"/>
  <pageMargins left="0" right="0" top="0.6064583333333333" bottom="0.75" header="0.25" footer="0.25"/>
  <pageSetup fitToHeight="1" fitToWidth="1" horizontalDpi="1200" verticalDpi="1200" orientation="portrait" scale="49" r:id="rId2"/>
  <headerFooter alignWithMargins="0">
    <oddFooter>&amp;L&amp;"Arial,Bold"&amp;8LAN Management Services&amp;CGHL Cost Worksheet v3.0&amp;R&amp;"Arial,Bold"&amp;8Network Computing Services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3"/>
    </sheetView>
  </sheetViews>
  <sheetFormatPr defaultColWidth="9.140625" defaultRowHeight="15"/>
  <sheetData>
    <row r="1" spans="1:4" ht="15.75">
      <c r="A1" s="60" t="s">
        <v>20</v>
      </c>
      <c r="B1" s="3"/>
      <c r="C1" s="16" t="s">
        <v>0</v>
      </c>
      <c r="D1" s="39" t="s">
        <v>7</v>
      </c>
    </row>
    <row r="2" spans="1:4" ht="16.5" thickBot="1">
      <c r="A2" s="53" t="s">
        <v>12</v>
      </c>
      <c r="B2" s="54"/>
      <c r="C2" s="55">
        <v>0</v>
      </c>
      <c r="D2" s="3"/>
    </row>
    <row r="3" spans="1:4" ht="15.75">
      <c r="A3" s="56"/>
      <c r="B3" s="8" t="s">
        <v>21</v>
      </c>
      <c r="C3" s="7"/>
      <c r="D3" s="3"/>
    </row>
    <row r="4" spans="1:4" ht="15.75">
      <c r="A4" s="56"/>
      <c r="B4" s="8"/>
      <c r="C4" s="7"/>
      <c r="D4" s="3"/>
    </row>
    <row r="5" spans="1:4" ht="16.5" thickBot="1">
      <c r="A5" s="57" t="s">
        <v>19</v>
      </c>
      <c r="B5" s="3"/>
      <c r="C5" s="32">
        <v>0</v>
      </c>
      <c r="D5" s="3"/>
    </row>
    <row r="6" spans="1:4" ht="15.75">
      <c r="A6" s="3"/>
      <c r="B6" s="61" t="s">
        <v>22</v>
      </c>
      <c r="C6" s="3"/>
      <c r="D6" s="3"/>
    </row>
    <row r="7" spans="1:4" ht="15.75">
      <c r="A7" s="3"/>
      <c r="B7" s="3"/>
      <c r="C7" s="3"/>
      <c r="D7" s="3"/>
    </row>
    <row r="8" spans="1:4" ht="15.75">
      <c r="A8" s="3"/>
      <c r="B8" s="3"/>
      <c r="C8" s="3"/>
      <c r="D8" s="3"/>
    </row>
    <row r="9" spans="1:4" ht="15.75">
      <c r="A9" s="3"/>
      <c r="B9" s="3"/>
      <c r="C9" s="3"/>
      <c r="D9" s="3"/>
    </row>
    <row r="10" spans="1:4" ht="15.75">
      <c r="A10" s="3"/>
      <c r="B10" s="3"/>
      <c r="C10" s="3"/>
      <c r="D10" s="3"/>
    </row>
    <row r="11" spans="1:4" ht="16.5" thickBot="1">
      <c r="A11" s="58" t="s">
        <v>23</v>
      </c>
      <c r="B11" s="8"/>
      <c r="C11" s="32">
        <v>0</v>
      </c>
      <c r="D11" s="3"/>
    </row>
    <row r="12" spans="1:4" ht="15.75">
      <c r="A12" s="3"/>
      <c r="B12" s="8"/>
      <c r="C12" s="3"/>
      <c r="D12" s="3"/>
    </row>
    <row r="13" spans="1:4" ht="16.5" thickBot="1">
      <c r="A13" s="58" t="s">
        <v>24</v>
      </c>
      <c r="B13" s="3"/>
      <c r="C13" s="32">
        <v>0</v>
      </c>
      <c r="D1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timmonsp</dc:creator>
  <cp:keywords/>
  <dc:description/>
  <cp:lastModifiedBy>Winslow, Beth J</cp:lastModifiedBy>
  <cp:lastPrinted>2021-06-10T22:41:17Z</cp:lastPrinted>
  <dcterms:created xsi:type="dcterms:W3CDTF">2010-05-20T19:19:38Z</dcterms:created>
  <dcterms:modified xsi:type="dcterms:W3CDTF">2023-12-07T21:14:44Z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0x010100184ED2B11223C44FBD4C31A96902CDE1</vt:lpwstr>
  </property>
</Properties>
</file>