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vumc365-my.sharepoint.com/personal/bethani_corley_vumc_org/Documents/Desktop/Workday/Adaptive Planning/"/>
    </mc:Choice>
  </mc:AlternateContent>
  <xr:revisionPtr revIDLastSave="0" documentId="8_{F77438A5-E78A-4BFD-8A7B-E0E927A3B7B1}" xr6:coauthVersionLast="47" xr6:coauthVersionMax="47" xr10:uidLastSave="{00000000-0000-0000-0000-000000000000}"/>
  <bookViews>
    <workbookView xWindow="1800" yWindow="2085" windowWidth="27000" windowHeight="14115" tabRatio="887" activeTab="7" xr2:uid="{00000000-000D-0000-FFFF-FFFF00000000}"/>
  </bookViews>
  <sheets>
    <sheet name="Inpatient Statistics" sheetId="11" r:id="rId1"/>
    <sheet name="1. LRP - Bed Plan Adjustments" sheetId="3" r:id="rId2"/>
    <sheet name="2. LRP - IP Bed Plan" sheetId="1" r:id="rId3"/>
    <sheet name="3. LRP - Patient Day+Discharges" sheetId="4" r:id="rId4"/>
    <sheet name="4. LRP - Stat Ratios" sheetId="7" r:id="rId5"/>
    <sheet name="Adjusted  Discharges" sheetId="5" r:id="rId6"/>
    <sheet name="Key Procedures" sheetId="6" r:id="rId7"/>
    <sheet name="Other Stats" sheetId="8" r:id="rId8"/>
    <sheet name="Ambulatory Volumes" sheetId="12" r:id="rId9"/>
    <sheet name="LRP - Ambulatory Volumes" sheetId="9" r:id="rId10"/>
    <sheet name="LRP - Ambulatory Volume Adjustm"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8" l="1"/>
  <c r="F11" i="8" s="1"/>
  <c r="G11" i="8" s="1"/>
  <c r="H11" i="8" s="1"/>
  <c r="I11" i="8" s="1"/>
  <c r="I5" i="8"/>
  <c r="H5" i="8"/>
  <c r="G5" i="8"/>
  <c r="F5" i="8"/>
  <c r="E5" i="8"/>
  <c r="E46" i="6"/>
  <c r="F46" i="6" s="1"/>
  <c r="G46" i="6" s="1"/>
  <c r="H46" i="6" s="1"/>
  <c r="I46" i="6" s="1"/>
  <c r="E42" i="6"/>
  <c r="F42" i="6" s="1"/>
  <c r="G42" i="6" s="1"/>
  <c r="H42" i="6" s="1"/>
  <c r="I42" i="6" s="1"/>
  <c r="E38" i="6"/>
  <c r="F38" i="6" s="1"/>
  <c r="G38" i="6" s="1"/>
  <c r="H38" i="6" s="1"/>
  <c r="I38" i="6" s="1"/>
  <c r="E34" i="6"/>
  <c r="F34" i="6" s="1"/>
  <c r="G34" i="6" s="1"/>
  <c r="H34" i="6" s="1"/>
  <c r="I34" i="6" s="1"/>
  <c r="E30" i="6"/>
  <c r="F30" i="6" s="1"/>
  <c r="G30" i="6" s="1"/>
  <c r="H30" i="6" s="1"/>
  <c r="I30" i="6" s="1"/>
  <c r="E26" i="6"/>
  <c r="F26" i="6" s="1"/>
  <c r="G26" i="6" s="1"/>
  <c r="H26" i="6" s="1"/>
  <c r="I26" i="6" s="1"/>
  <c r="E22" i="6"/>
  <c r="F22" i="6" s="1"/>
  <c r="G22" i="6" s="1"/>
  <c r="H22" i="6" s="1"/>
  <c r="I22" i="6" s="1"/>
  <c r="E18" i="6"/>
  <c r="F18" i="6" s="1"/>
  <c r="G18" i="6" s="1"/>
  <c r="H18" i="6" s="1"/>
  <c r="I18" i="6" s="1"/>
  <c r="E14" i="6"/>
  <c r="F14" i="6" s="1"/>
  <c r="G14" i="6" s="1"/>
  <c r="H14" i="6" s="1"/>
  <c r="I14" i="6" s="1"/>
  <c r="E10" i="6"/>
  <c r="F10" i="6" s="1"/>
  <c r="G10" i="6" s="1"/>
  <c r="H10" i="6" s="1"/>
  <c r="I10" i="6" s="1"/>
  <c r="I6" i="6"/>
  <c r="H6" i="6"/>
  <c r="G6" i="6"/>
  <c r="F6" i="6"/>
  <c r="E6" i="6"/>
  <c r="I8" i="5"/>
  <c r="H8" i="5"/>
  <c r="G8" i="5"/>
  <c r="F8" i="5"/>
  <c r="E8" i="5"/>
  <c r="D8" i="5"/>
</calcChain>
</file>

<file path=xl/sharedStrings.xml><?xml version="1.0" encoding="utf-8"?>
<sst xmlns="http://schemas.openxmlformats.org/spreadsheetml/2006/main" count="385" uniqueCount="143">
  <si>
    <t>Accounts by Time</t>
  </si>
  <si>
    <t>FY2024</t>
  </si>
  <si>
    <t>FY2025</t>
  </si>
  <si>
    <t>FY2026</t>
  </si>
  <si>
    <t>FY2027</t>
  </si>
  <si>
    <t>FY2028</t>
  </si>
  <si>
    <t>FY2029</t>
  </si>
  <si>
    <t>FY2030</t>
  </si>
  <si>
    <t>LRP - IP Bed Plan</t>
  </si>
  <si>
    <t xml:space="preserve">  Licensed Beds</t>
  </si>
  <si>
    <t xml:space="preserve">  Adjustment License to Available (+/-)</t>
  </si>
  <si>
    <t xml:space="preserve">  Available Beds</t>
  </si>
  <si>
    <t xml:space="preserve">  Licensed Occupancy %</t>
  </si>
  <si>
    <t xml:space="preserve">  Licensed Patient Days</t>
  </si>
  <si>
    <t xml:space="preserve">  Adjust License to Available Beds Occupancy %</t>
  </si>
  <si>
    <t xml:space="preserve">  Adjust License to Available Patient Days (+/-)</t>
  </si>
  <si>
    <t xml:space="preserve">  Total Patient Days</t>
  </si>
  <si>
    <t xml:space="preserve">  Licensed - ALOS</t>
  </si>
  <si>
    <t xml:space="preserve">  Licensed to Available - ALOS</t>
  </si>
  <si>
    <t xml:space="preserve">  Licensed - Discharges</t>
  </si>
  <si>
    <t xml:space="preserve">  Licensed to Available - Discharges</t>
  </si>
  <si>
    <t xml:space="preserve">  Total Discharges</t>
  </si>
  <si>
    <t xml:space="preserve">  Total Occupancy</t>
  </si>
  <si>
    <t>Notes:</t>
  </si>
  <si>
    <t>Apr 24, 2024 2:32:10 PM CDT</t>
  </si>
  <si>
    <t>Confidential Information. Do not distribute without permission.</t>
  </si>
  <si>
    <t>Top Level (Only)</t>
  </si>
  <si>
    <t>OEMCJCHV Monroe Carell Jr Children's Hospital at Vanderbilt</t>
  </si>
  <si>
    <t>Level Code</t>
  </si>
  <si>
    <t>Level Name</t>
  </si>
  <si>
    <t>Operating_Entity Code</t>
  </si>
  <si>
    <t>Operating_Entity Name</t>
  </si>
  <si>
    <t>Bed_Project Code</t>
  </si>
  <si>
    <t>Bed_Project Name</t>
  </si>
  <si>
    <t>Bed_Plan Code</t>
  </si>
  <si>
    <t>Bed_Plan Name</t>
  </si>
  <si>
    <t>Description</t>
  </si>
  <si>
    <t>Format Code</t>
  </si>
  <si>
    <t>Format Name</t>
  </si>
  <si>
    <t>FY2023</t>
  </si>
  <si>
    <t>OEMCJCHV</t>
  </si>
  <si>
    <t>Baseline</t>
  </si>
  <si>
    <t>Baseline (same store)</t>
  </si>
  <si>
    <t>Lic_Adjustments</t>
  </si>
  <si>
    <t>Licensed  - Adjustments (+/-)</t>
  </si>
  <si>
    <t>Number</t>
  </si>
  <si>
    <t>Ex. 10 for 10</t>
  </si>
  <si>
    <t>Floor_12_Expansion</t>
  </si>
  <si>
    <t>12th Floor Bed Project</t>
  </si>
  <si>
    <t>New Floor Opening</t>
  </si>
  <si>
    <t>Licensed_ALOS</t>
  </si>
  <si>
    <t>Licensed - ALOS</t>
  </si>
  <si>
    <t>Lic_Occupancy_PCT</t>
  </si>
  <si>
    <t>Licensed - Occupancy % (+/-)</t>
  </si>
  <si>
    <t>Percentage</t>
  </si>
  <si>
    <t>Ex. 10 for 10%</t>
  </si>
  <si>
    <t>Apr 24, 2024 2:33:25 PM CDT</t>
  </si>
  <si>
    <t>Discharge_Type, Accounts by Time</t>
  </si>
  <si>
    <t>Discharge_Type</t>
  </si>
  <si>
    <t xml:space="preserve">  Medicine</t>
  </si>
  <si>
    <t xml:space="preserve">    LRP - Patient Day + Discharges</t>
  </si>
  <si>
    <t xml:space="preserve">      Patient Days - Calculated</t>
  </si>
  <si>
    <t xml:space="preserve">      Patient Days Mix</t>
  </si>
  <si>
    <t xml:space="preserve">      Patient Day Mix Override</t>
  </si>
  <si>
    <t xml:space="preserve">      Total Patient Days</t>
  </si>
  <si>
    <t xml:space="preserve">      Discharges - Calculated</t>
  </si>
  <si>
    <t xml:space="preserve">      ALOS</t>
  </si>
  <si>
    <t xml:space="preserve">      ALOS - Override</t>
  </si>
  <si>
    <t xml:space="preserve">      Total Discharges</t>
  </si>
  <si>
    <t xml:space="preserve">  NeoNate</t>
  </si>
  <si>
    <t xml:space="preserve">  Normal Newborn</t>
  </si>
  <si>
    <t xml:space="preserve">  OB GYN</t>
  </si>
  <si>
    <t xml:space="preserve">  Psych</t>
  </si>
  <si>
    <t xml:space="preserve">  Rehab</t>
  </si>
  <si>
    <t xml:space="preserve">  Surgery</t>
  </si>
  <si>
    <t xml:space="preserve">  Discharge_Type (Uncategorized)</t>
  </si>
  <si>
    <t>Apr 24, 2024 2:35:51 PM CDT</t>
  </si>
  <si>
    <t>LRP - Adj Discharges</t>
  </si>
  <si>
    <t xml:space="preserve">  Total Patient Gross Rev</t>
  </si>
  <si>
    <t xml:space="preserve">  Inpatient Revenue</t>
  </si>
  <si>
    <t xml:space="preserve">  Scaling Factor</t>
  </si>
  <si>
    <t xml:space="preserve">  Total Adjusted Discharges</t>
  </si>
  <si>
    <t>Apr 24, 2024 2:46:40 PM CDT</t>
  </si>
  <si>
    <t>OP_Stat_Rev_Type, Accounts by Time</t>
  </si>
  <si>
    <t>OP_Stat_Rev_Type</t>
  </si>
  <si>
    <t xml:space="preserve">  Cardiac MRI</t>
  </si>
  <si>
    <t xml:space="preserve">    LRP - OP Key Procedures</t>
  </si>
  <si>
    <t xml:space="preserve">      Adjustment (%)</t>
  </si>
  <si>
    <t xml:space="preserve">      Final Plan</t>
  </si>
  <si>
    <t xml:space="preserve">  GI Endoscopy</t>
  </si>
  <si>
    <t xml:space="preserve">  Infusions</t>
  </si>
  <si>
    <t xml:space="preserve">  OP Surgeries</t>
  </si>
  <si>
    <t xml:space="preserve">  Pediatric Cardiology Cath/EP</t>
  </si>
  <si>
    <t xml:space="preserve">  Rad Onc</t>
  </si>
  <si>
    <t xml:space="preserve">  Radiology CT</t>
  </si>
  <si>
    <t xml:space="preserve">  Radiology Intervention</t>
  </si>
  <si>
    <t xml:space="preserve">  Radiology MRI</t>
  </si>
  <si>
    <t xml:space="preserve">  Radiology Nuclear Medicine</t>
  </si>
  <si>
    <t xml:space="preserve">  Radiology PET</t>
  </si>
  <si>
    <t>Apr 24, 2024 2:47:45 PM CDT</t>
  </si>
  <si>
    <t>LRP - Stat Ratios</t>
  </si>
  <si>
    <t xml:space="preserve">  IP Surgery to Discharge</t>
  </si>
  <si>
    <t xml:space="preserve">    IP Surgeries</t>
  </si>
  <si>
    <t xml:space="preserve">    Surgery Discharges</t>
  </si>
  <si>
    <t xml:space="preserve">    IP Case to Discharge Ratio</t>
  </si>
  <si>
    <t xml:space="preserve">  Licensed ADC</t>
  </si>
  <si>
    <t xml:space="preserve">    Licensed Patient Days</t>
  </si>
  <si>
    <t xml:space="preserve">    Licensed ADC</t>
  </si>
  <si>
    <t xml:space="preserve">  NICU Admit Rate</t>
  </si>
  <si>
    <t xml:space="preserve">    Neo Discharges</t>
  </si>
  <si>
    <t xml:space="preserve">    Deliveries</t>
  </si>
  <si>
    <t xml:space="preserve">    NICU Admit Rate</t>
  </si>
  <si>
    <t>Apr 24, 2024 2:48:47 PM CDT</t>
  </si>
  <si>
    <t>LRP - Other Statistics</t>
  </si>
  <si>
    <t xml:space="preserve">  IP Surgeries</t>
  </si>
  <si>
    <t xml:space="preserve">    IP Surgeries - Amount Adjustment (%)</t>
  </si>
  <si>
    <t xml:space="preserve">    Final Plan</t>
  </si>
  <si>
    <t xml:space="preserve">  Deliveries</t>
  </si>
  <si>
    <t xml:space="preserve">    Deliveries - Amount Adjustment (%)</t>
  </si>
  <si>
    <t xml:space="preserve">  ED Visits</t>
  </si>
  <si>
    <t xml:space="preserve">    ED Visits - Amount Adjustment (%)</t>
  </si>
  <si>
    <t>Apr 24, 2024 2:51:56 PM CDT</t>
  </si>
  <si>
    <t>LRP - Ambulatory Volumes</t>
  </si>
  <si>
    <t xml:space="preserve">  Visits - Baseline (Same Store)</t>
  </si>
  <si>
    <t xml:space="preserve">  Visits - Baseline Growth %</t>
  </si>
  <si>
    <t xml:space="preserve">  Visits - Baseline Post-Growth</t>
  </si>
  <si>
    <t xml:space="preserve">  Visits - Volume Project Adjustments</t>
  </si>
  <si>
    <t xml:space="preserve">  Visits - Total</t>
  </si>
  <si>
    <t xml:space="preserve">  Visits - Total Growth %</t>
  </si>
  <si>
    <t>Apr 24, 2024 2:52:48 PM CDT</t>
  </si>
  <si>
    <t>OP_Volume_Projects Code</t>
  </si>
  <si>
    <t>OP_Volume_Projects Name</t>
  </si>
  <si>
    <t>FCST_Clinical_Dept Code</t>
  </si>
  <si>
    <t>FCST_Clinical_Dept Name</t>
  </si>
  <si>
    <t>Comments</t>
  </si>
  <si>
    <t>Open_New_Clinic_Space</t>
  </si>
  <si>
    <t>Open New Clinic Space</t>
  </si>
  <si>
    <t>Apr 24, 2024 2:53:43 PM CDT</t>
  </si>
  <si>
    <t>INPUT</t>
  </si>
  <si>
    <t xml:space="preserve">Read Only </t>
  </si>
  <si>
    <t>Annual Growth</t>
  </si>
  <si>
    <t>Budget</t>
  </si>
  <si>
    <t>see next tabs for sheets on this tab in the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</si>
</sst>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10" x14ac:knownFonts="1">
    <font>
      <sz val="11"/>
      <color indexed="8"/>
      <name val="Calibri"/>
      <family val="2"/>
      <scheme val="minor"/>
    </font>
    <font>
      <b/>
      <sz val="10"/>
      <color indexed="8"/>
      <name val="Calibri"/>
    </font>
    <font>
      <b/>
      <sz val="10"/>
      <color indexed="8"/>
      <name val="Calibri"/>
    </font>
    <font>
      <sz val="10"/>
      <color indexed="8"/>
      <name val="Calibri"/>
    </font>
    <font>
      <sz val="11"/>
      <color indexed="8"/>
      <name val="Calibri"/>
      <family val="2"/>
      <scheme val="minor"/>
    </font>
    <font>
      <b/>
      <sz val="11"/>
      <color theme="1"/>
      <name val="Calibri"/>
      <family val="2"/>
      <scheme val="minor"/>
    </font>
    <font>
      <sz val="10"/>
      <color rgb="FF0000FF"/>
      <name val="Calibri"/>
      <family val="2"/>
    </font>
    <font>
      <sz val="11"/>
      <color rgb="FF0000FF"/>
      <name val="Calibri"/>
      <family val="2"/>
      <scheme val="minor"/>
    </font>
    <font>
      <b/>
      <sz val="11"/>
      <color indexed="8"/>
      <name val="Calibri"/>
      <family val="2"/>
      <scheme val="minor"/>
    </font>
    <font>
      <sz val="10"/>
      <color rgb="FFFF0000"/>
      <name val="Calibri"/>
      <family val="2"/>
    </font>
  </fonts>
  <fills count="6">
    <fill>
      <patternFill patternType="none"/>
    </fill>
    <fill>
      <patternFill patternType="gray125"/>
    </fill>
    <fill>
      <patternFill patternType="solid">
        <fgColor indexed="55"/>
      </patternFill>
    </fill>
    <fill>
      <patternFill patternType="solid">
        <fgColor indexed="22"/>
      </patternFill>
    </fill>
    <fill>
      <patternFill patternType="none">
        <fgColor indexed="9"/>
      </patternFill>
    </fill>
    <fill>
      <patternFill patternType="solid">
        <fgColor rgb="FFFFFFCC"/>
        <bgColor indexed="64"/>
      </patternFill>
    </fill>
  </fills>
  <borders count="1">
    <border>
      <left/>
      <right/>
      <top/>
      <bottom/>
      <diagonal/>
    </border>
  </borders>
  <cellStyleXfs count="3">
    <xf numFmtId="0" fontId="0" fillId="0" borderId="0"/>
    <xf numFmtId="9" fontId="4" fillId="0" borderId="0" applyFont="0" applyFill="0" applyBorder="0" applyAlignment="0" applyProtection="0"/>
    <xf numFmtId="0" fontId="4" fillId="4" borderId="0"/>
  </cellStyleXfs>
  <cellXfs count="30">
    <xf numFmtId="0" fontId="0" fillId="0" borderId="0" xfId="0"/>
    <xf numFmtId="0" fontId="2" fillId="2" borderId="0" xfId="0" applyFont="1" applyFill="1" applyAlignment="1">
      <alignment horizontal="center"/>
    </xf>
    <xf numFmtId="0" fontId="2" fillId="3" borderId="0" xfId="0" applyFont="1" applyFill="1" applyAlignment="1">
      <alignment horizontal="left"/>
    </xf>
    <xf numFmtId="0" fontId="3" fillId="4" borderId="0" xfId="0" applyFont="1" applyFill="1"/>
    <xf numFmtId="0" fontId="3" fillId="4" borderId="0" xfId="0" applyFont="1" applyFill="1" applyAlignment="1">
      <alignment horizontal="righ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4" fontId="3" fillId="4" borderId="0" xfId="0" applyNumberFormat="1" applyFont="1" applyFill="1" applyAlignment="1">
      <alignment horizontal="right"/>
    </xf>
    <xf numFmtId="0" fontId="1" fillId="2" borderId="0" xfId="2" applyFont="1" applyFill="1" applyAlignment="1">
      <alignment horizontal="center"/>
    </xf>
    <xf numFmtId="0" fontId="4" fillId="4" borderId="0" xfId="2"/>
    <xf numFmtId="0" fontId="3" fillId="4" borderId="0" xfId="2" applyFont="1" applyAlignment="1">
      <alignment horizontal="left"/>
    </xf>
    <xf numFmtId="4" fontId="3" fillId="4" borderId="0" xfId="2" applyNumberFormat="1" applyFont="1" applyAlignment="1">
      <alignment horizontal="right"/>
    </xf>
    <xf numFmtId="0" fontId="1" fillId="3" borderId="0" xfId="2" applyFont="1" applyFill="1" applyAlignment="1">
      <alignment horizontal="left"/>
    </xf>
    <xf numFmtId="0" fontId="3" fillId="4" borderId="0" xfId="2" applyFont="1"/>
    <xf numFmtId="0" fontId="3" fillId="4" borderId="0" xfId="2" applyFont="1" applyAlignment="1">
      <alignment horizontal="right"/>
    </xf>
    <xf numFmtId="3" fontId="3" fillId="4" borderId="0" xfId="2" applyNumberFormat="1" applyFont="1" applyAlignment="1">
      <alignment horizontal="right"/>
    </xf>
    <xf numFmtId="165" fontId="3" fillId="4" borderId="0" xfId="2" applyNumberFormat="1" applyFont="1" applyAlignment="1">
      <alignment horizontal="right"/>
    </xf>
    <xf numFmtId="3" fontId="3" fillId="0" borderId="0" xfId="0" applyNumberFormat="1" applyFont="1" applyAlignment="1">
      <alignment horizontal="right"/>
    </xf>
    <xf numFmtId="0" fontId="6" fillId="5" borderId="0" xfId="2" applyFont="1" applyFill="1" applyAlignment="1">
      <alignment horizontal="left"/>
    </xf>
    <xf numFmtId="4" fontId="6" fillId="5" borderId="0" xfId="2" applyNumberFormat="1" applyFont="1" applyFill="1" applyAlignment="1">
      <alignment horizontal="right"/>
    </xf>
    <xf numFmtId="0" fontId="8" fillId="0" borderId="0" xfId="0" applyFont="1"/>
    <xf numFmtId="165" fontId="6" fillId="5" borderId="0" xfId="2" applyNumberFormat="1" applyFont="1" applyFill="1" applyAlignment="1">
      <alignment horizontal="right"/>
    </xf>
    <xf numFmtId="0" fontId="7" fillId="5" borderId="0" xfId="2" applyFont="1" applyFill="1" applyAlignment="1">
      <alignment horizontal="center"/>
    </xf>
    <xf numFmtId="0" fontId="8" fillId="0" borderId="0" xfId="0" applyFont="1" applyAlignment="1">
      <alignment horizontal="center"/>
    </xf>
    <xf numFmtId="0" fontId="5" fillId="4" borderId="0" xfId="2" applyFont="1"/>
    <xf numFmtId="9" fontId="5" fillId="4" borderId="0" xfId="1" applyFont="1" applyFill="1"/>
    <xf numFmtId="0" fontId="9" fillId="4" borderId="0" xfId="2" applyFont="1" applyAlignment="1">
      <alignment horizontal="center"/>
    </xf>
    <xf numFmtId="3" fontId="6" fillId="5" borderId="0" xfId="2" applyNumberFormat="1" applyFont="1" applyFill="1" applyAlignment="1">
      <alignment horizontal="right"/>
    </xf>
    <xf numFmtId="0" fontId="4" fillId="4" borderId="0" xfId="2"/>
    <xf numFmtId="0" fontId="0" fillId="0" borderId="0" xfId="0"/>
  </cellXfs>
  <cellStyles count="3">
    <cellStyle name="Normal" xfId="0" builtinId="0"/>
    <cellStyle name="Normal 2" xfId="2" xr:uid="{ED7AE3FC-76C7-4CD3-9FAD-7779DD71D021}"/>
    <cellStyle name="Percent" xfId="1" builtinId="5"/>
  </cellStyles>
  <dxfs count="0"/>
  <tableStyles count="0" defaultTableStyle="TableStyleMedium2" defaultPivotStyle="PivotStyleLight16"/>
  <colors>
    <mruColors>
      <color rgb="FF0000FF"/>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50800</xdr:colOff>
      <xdr:row>10</xdr:row>
      <xdr:rowOff>107950</xdr:rowOff>
    </xdr:from>
    <xdr:to>
      <xdr:col>7</xdr:col>
      <xdr:colOff>590550</xdr:colOff>
      <xdr:row>18</xdr:row>
      <xdr:rowOff>0</xdr:rowOff>
    </xdr:to>
    <xdr:sp macro="" textlink="">
      <xdr:nvSpPr>
        <xdr:cNvPr id="2" name="TextBox 1">
          <a:extLst>
            <a:ext uri="{FF2B5EF4-FFF2-40B4-BE49-F238E27FC236}">
              <a16:creationId xmlns:a16="http://schemas.microsoft.com/office/drawing/2014/main" id="{20F8DB67-8325-AA99-0047-345725F6EF20}"/>
            </a:ext>
          </a:extLst>
        </xdr:cNvPr>
        <xdr:cNvSpPr txBox="1"/>
      </xdr:nvSpPr>
      <xdr:spPr>
        <a:xfrm>
          <a:off x="50800" y="1949450"/>
          <a:ext cx="3409950" cy="1365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Use this sheet to</a:t>
          </a:r>
          <a:r>
            <a:rPr lang="en-US" sz="1100" baseline="0">
              <a:solidFill>
                <a:schemeClr val="tx1"/>
              </a:solidFill>
            </a:rPr>
            <a:t> plan for licensed and available beds. The user adds and subtracts rows in the grid. Enter a baseline bed count in all years and then use the Bed Project columns to isolate adjustments. User enters the Occupancy % and ALOS for the Baseline and each Project.</a:t>
          </a:r>
          <a:endParaRPr lang="en-US" sz="1100">
            <a:solidFill>
              <a:schemeClr val="tx1"/>
            </a:solidFill>
          </a:endParaRPr>
        </a:p>
      </xdr:txBody>
    </xdr:sp>
    <xdr:clientData/>
  </xdr:twoCellAnchor>
  <xdr:twoCellAnchor>
    <xdr:from>
      <xdr:col>8</xdr:col>
      <xdr:colOff>285750</xdr:colOff>
      <xdr:row>11</xdr:row>
      <xdr:rowOff>0</xdr:rowOff>
    </xdr:from>
    <xdr:to>
      <xdr:col>15</xdr:col>
      <xdr:colOff>241300</xdr:colOff>
      <xdr:row>15</xdr:row>
      <xdr:rowOff>76200</xdr:rowOff>
    </xdr:to>
    <xdr:sp macro="" textlink="">
      <xdr:nvSpPr>
        <xdr:cNvPr id="3" name="TextBox 2">
          <a:extLst>
            <a:ext uri="{FF2B5EF4-FFF2-40B4-BE49-F238E27FC236}">
              <a16:creationId xmlns:a16="http://schemas.microsoft.com/office/drawing/2014/main" id="{E8F8DB75-CC63-450A-6DB0-036F0E919BFE}"/>
            </a:ext>
          </a:extLst>
        </xdr:cNvPr>
        <xdr:cNvSpPr txBox="1"/>
      </xdr:nvSpPr>
      <xdr:spPr>
        <a:xfrm>
          <a:off x="4241800" y="2025650"/>
          <a:ext cx="2374900" cy="812800"/>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Inputs are NOT YET dyamic</a:t>
          </a:r>
          <a:r>
            <a:rPr lang="en-US" sz="1100" baseline="0"/>
            <a:t> and driving results in this file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3</xdr:row>
      <xdr:rowOff>120650</xdr:rowOff>
    </xdr:from>
    <xdr:to>
      <xdr:col>15</xdr:col>
      <xdr:colOff>571500</xdr:colOff>
      <xdr:row>11</xdr:row>
      <xdr:rowOff>120650</xdr:rowOff>
    </xdr:to>
    <xdr:sp macro="" textlink="">
      <xdr:nvSpPr>
        <xdr:cNvPr id="2" name="TextBox 1">
          <a:extLst>
            <a:ext uri="{FF2B5EF4-FFF2-40B4-BE49-F238E27FC236}">
              <a16:creationId xmlns:a16="http://schemas.microsoft.com/office/drawing/2014/main" id="{439483A0-AB7A-4E32-807E-000120211C65}"/>
            </a:ext>
          </a:extLst>
        </xdr:cNvPr>
        <xdr:cNvSpPr txBox="1"/>
      </xdr:nvSpPr>
      <xdr:spPr>
        <a:xfrm>
          <a:off x="6743700" y="673100"/>
          <a:ext cx="4591050" cy="1473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This</a:t>
          </a:r>
          <a:r>
            <a:rPr lang="en-US" sz="1100" baseline="0">
              <a:solidFill>
                <a:schemeClr val="tx1"/>
              </a:solidFill>
            </a:rPr>
            <a:t> a summary of the bed plan adjustments sheet and calculates the Patient Days and Discharges. The Patient Days flow to the Patient Day + Discharge sheet and are spread by discharge type and along with an ALOS by discharge type assumption are used to calculate the final discharges used for planning revenue. The discharges on this sheet are based on the total days and weighted average ALOS for the whole hospital. The total calcuated by discharge type on the next tab shoud tie to this number buit won't systematically.</a:t>
          </a: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139700</xdr:colOff>
      <xdr:row>11</xdr:row>
      <xdr:rowOff>25400</xdr:rowOff>
    </xdr:from>
    <xdr:to>
      <xdr:col>16</xdr:col>
      <xdr:colOff>438150</xdr:colOff>
      <xdr:row>22</xdr:row>
      <xdr:rowOff>31750</xdr:rowOff>
    </xdr:to>
    <xdr:sp macro="" textlink="">
      <xdr:nvSpPr>
        <xdr:cNvPr id="2" name="TextBox 1">
          <a:extLst>
            <a:ext uri="{FF2B5EF4-FFF2-40B4-BE49-F238E27FC236}">
              <a16:creationId xmlns:a16="http://schemas.microsoft.com/office/drawing/2014/main" id="{398DDF04-56D4-4742-B000-16FEAF9BF3DE}"/>
            </a:ext>
          </a:extLst>
        </xdr:cNvPr>
        <xdr:cNvSpPr txBox="1"/>
      </xdr:nvSpPr>
      <xdr:spPr>
        <a:xfrm>
          <a:off x="7543800" y="2051050"/>
          <a:ext cx="4565650" cy="2032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This</a:t>
          </a:r>
          <a:r>
            <a:rPr lang="en-US" sz="1100" baseline="0">
              <a:solidFill>
                <a:schemeClr val="tx1"/>
              </a:solidFill>
            </a:rPr>
            <a:t> shows patient days and discharges by discharge type. </a:t>
          </a:r>
        </a:p>
        <a:p>
          <a:endParaRPr lang="en-US" sz="1100" baseline="0">
            <a:solidFill>
              <a:schemeClr val="tx1"/>
            </a:solidFill>
          </a:endParaRPr>
        </a:p>
        <a:p>
          <a:r>
            <a:rPr lang="en-US" sz="1100" baseline="0">
              <a:solidFill>
                <a:schemeClr val="tx1"/>
              </a:solidFill>
            </a:rPr>
            <a:t>Patient Days Calculated mixes the total patients days from the Bed Plan by the base year mix % for that discharge type. The user can override the % mix. Note Calculated = before Override.</a:t>
          </a:r>
        </a:p>
        <a:p>
          <a:endParaRPr lang="en-US" sz="110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Discharges Calculated uses the Patient Days Calcualted and the base year ALOS. The user can override the ALOS. </a:t>
          </a:r>
          <a:endParaRPr lang="en-US">
            <a:effectLst/>
          </a:endParaRPr>
        </a:p>
        <a:p>
          <a:r>
            <a:rPr lang="en-US" sz="1100" baseline="0">
              <a:solidFill>
                <a:schemeClr val="tx1"/>
              </a:solidFill>
            </a:rPr>
            <a:t> </a:t>
          </a:r>
          <a:endParaRPr lang="en-US" sz="1100">
            <a:solidFill>
              <a:schemeClr val="tx1"/>
            </a:solidFill>
          </a:endParaRPr>
        </a:p>
      </xdr:txBody>
    </xdr:sp>
    <xdr:clientData/>
  </xdr:twoCellAnchor>
  <xdr:twoCellAnchor>
    <xdr:from>
      <xdr:col>9</xdr:col>
      <xdr:colOff>292100</xdr:colOff>
      <xdr:row>4</xdr:row>
      <xdr:rowOff>19050</xdr:rowOff>
    </xdr:from>
    <xdr:to>
      <xdr:col>13</xdr:col>
      <xdr:colOff>228600</xdr:colOff>
      <xdr:row>8</xdr:row>
      <xdr:rowOff>95250</xdr:rowOff>
    </xdr:to>
    <xdr:sp macro="" textlink="">
      <xdr:nvSpPr>
        <xdr:cNvPr id="3" name="TextBox 2">
          <a:extLst>
            <a:ext uri="{FF2B5EF4-FFF2-40B4-BE49-F238E27FC236}">
              <a16:creationId xmlns:a16="http://schemas.microsoft.com/office/drawing/2014/main" id="{D6302F8F-E44C-4872-9EAF-2756EE5C1BE9}"/>
            </a:ext>
          </a:extLst>
        </xdr:cNvPr>
        <xdr:cNvSpPr txBox="1"/>
      </xdr:nvSpPr>
      <xdr:spPr>
        <a:xfrm>
          <a:off x="7696200" y="755650"/>
          <a:ext cx="2374900" cy="812800"/>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Inputs are NOT YET dyamic</a:t>
          </a:r>
          <a:r>
            <a:rPr lang="en-US" sz="1100" baseline="0"/>
            <a:t> and driving results in this file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209550</xdr:colOff>
      <xdr:row>5</xdr:row>
      <xdr:rowOff>44450</xdr:rowOff>
    </xdr:from>
    <xdr:to>
      <xdr:col>13</xdr:col>
      <xdr:colOff>565150</xdr:colOff>
      <xdr:row>7</xdr:row>
      <xdr:rowOff>152400</xdr:rowOff>
    </xdr:to>
    <xdr:sp macro="" textlink="">
      <xdr:nvSpPr>
        <xdr:cNvPr id="2" name="TextBox 1">
          <a:extLst>
            <a:ext uri="{FF2B5EF4-FFF2-40B4-BE49-F238E27FC236}">
              <a16:creationId xmlns:a16="http://schemas.microsoft.com/office/drawing/2014/main" id="{A6725DE0-AE62-4DDE-9292-C06C338DDDD7}"/>
            </a:ext>
          </a:extLst>
        </xdr:cNvPr>
        <xdr:cNvSpPr txBox="1"/>
      </xdr:nvSpPr>
      <xdr:spPr>
        <a:xfrm>
          <a:off x="7334250" y="965200"/>
          <a:ext cx="2794000" cy="476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List of Key Procedures.</a:t>
          </a:r>
          <a:r>
            <a:rPr lang="en-US" sz="1100" baseline="0">
              <a:solidFill>
                <a:schemeClr val="tx1"/>
              </a:solidFill>
            </a:rPr>
            <a:t> Users enters in growth assumption.</a:t>
          </a:r>
          <a:endParaRPr lang="en-US">
            <a:effectLst/>
          </a:endParaRPr>
        </a:p>
        <a:p>
          <a:r>
            <a:rPr lang="en-US" sz="1100" baseline="0">
              <a:solidFill>
                <a:schemeClr val="tx1"/>
              </a:solidFill>
            </a:rPr>
            <a:t> </a:t>
          </a:r>
          <a:endParaRPr lang="en-US" sz="1100">
            <a:solidFill>
              <a:schemeClr val="tx1"/>
            </a:solidFill>
          </a:endParaRPr>
        </a:p>
      </xdr:txBody>
    </xdr:sp>
    <xdr:clientData/>
  </xdr:twoCellAnchor>
  <xdr:twoCellAnchor>
    <xdr:from>
      <xdr:col>9</xdr:col>
      <xdr:colOff>228600</xdr:colOff>
      <xdr:row>8</xdr:row>
      <xdr:rowOff>63500</xdr:rowOff>
    </xdr:from>
    <xdr:to>
      <xdr:col>13</xdr:col>
      <xdr:colOff>165100</xdr:colOff>
      <xdr:row>12</xdr:row>
      <xdr:rowOff>139700</xdr:rowOff>
    </xdr:to>
    <xdr:sp macro="" textlink="">
      <xdr:nvSpPr>
        <xdr:cNvPr id="3" name="TextBox 2">
          <a:extLst>
            <a:ext uri="{FF2B5EF4-FFF2-40B4-BE49-F238E27FC236}">
              <a16:creationId xmlns:a16="http://schemas.microsoft.com/office/drawing/2014/main" id="{BE02DBA5-AED0-4307-9A1B-D3943870287F}"/>
            </a:ext>
          </a:extLst>
        </xdr:cNvPr>
        <xdr:cNvSpPr txBox="1"/>
      </xdr:nvSpPr>
      <xdr:spPr>
        <a:xfrm>
          <a:off x="7353300" y="1536700"/>
          <a:ext cx="2374900" cy="8128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Inputs are dyamic</a:t>
          </a:r>
          <a:r>
            <a:rPr lang="en-US" sz="1100" baseline="0"/>
            <a:t> and driving results in this tab</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304800</xdr:colOff>
      <xdr:row>4</xdr:row>
      <xdr:rowOff>38100</xdr:rowOff>
    </xdr:from>
    <xdr:to>
      <xdr:col>13</xdr:col>
      <xdr:colOff>101600</xdr:colOff>
      <xdr:row>6</xdr:row>
      <xdr:rowOff>146050</xdr:rowOff>
    </xdr:to>
    <xdr:sp macro="" textlink="">
      <xdr:nvSpPr>
        <xdr:cNvPr id="2" name="TextBox 1">
          <a:extLst>
            <a:ext uri="{FF2B5EF4-FFF2-40B4-BE49-F238E27FC236}">
              <a16:creationId xmlns:a16="http://schemas.microsoft.com/office/drawing/2014/main" id="{A4DD4EFB-A73D-48DF-9C89-D7C93B93265D}"/>
            </a:ext>
          </a:extLst>
        </xdr:cNvPr>
        <xdr:cNvSpPr txBox="1"/>
      </xdr:nvSpPr>
      <xdr:spPr>
        <a:xfrm>
          <a:off x="8128000" y="774700"/>
          <a:ext cx="2235200" cy="476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List of Key Procedures.</a:t>
          </a:r>
          <a:r>
            <a:rPr lang="en-US" sz="1100" baseline="0">
              <a:solidFill>
                <a:schemeClr val="tx1"/>
              </a:solidFill>
            </a:rPr>
            <a:t> Users enters in growth assumption.</a:t>
          </a:r>
          <a:endParaRPr lang="en-US">
            <a:effectLst/>
          </a:endParaRPr>
        </a:p>
        <a:p>
          <a:r>
            <a:rPr lang="en-US" sz="1100" baseline="0">
              <a:solidFill>
                <a:schemeClr val="tx1"/>
              </a:solidFill>
            </a:rPr>
            <a:t> </a:t>
          </a:r>
          <a:endParaRPr lang="en-US" sz="1100">
            <a:solidFill>
              <a:schemeClr val="tx1"/>
            </a:solidFill>
          </a:endParaRPr>
        </a:p>
      </xdr:txBody>
    </xdr:sp>
    <xdr:clientData/>
  </xdr:twoCellAnchor>
  <xdr:twoCellAnchor>
    <xdr:from>
      <xdr:col>9</xdr:col>
      <xdr:colOff>292100</xdr:colOff>
      <xdr:row>7</xdr:row>
      <xdr:rowOff>76200</xdr:rowOff>
    </xdr:from>
    <xdr:to>
      <xdr:col>13</xdr:col>
      <xdr:colOff>127000</xdr:colOff>
      <xdr:row>11</xdr:row>
      <xdr:rowOff>152400</xdr:rowOff>
    </xdr:to>
    <xdr:sp macro="" textlink="">
      <xdr:nvSpPr>
        <xdr:cNvPr id="3" name="TextBox 2">
          <a:extLst>
            <a:ext uri="{FF2B5EF4-FFF2-40B4-BE49-F238E27FC236}">
              <a16:creationId xmlns:a16="http://schemas.microsoft.com/office/drawing/2014/main" id="{20E1E459-1F6C-4F26-B958-88B2C12F6335}"/>
            </a:ext>
          </a:extLst>
        </xdr:cNvPr>
        <xdr:cNvSpPr txBox="1"/>
      </xdr:nvSpPr>
      <xdr:spPr>
        <a:xfrm>
          <a:off x="8115300" y="1365250"/>
          <a:ext cx="2273300" cy="8128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Inputs are dyamic</a:t>
          </a:r>
          <a:r>
            <a:rPr lang="en-US" sz="1100" baseline="0"/>
            <a:t> and driving results in this tab</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9</xdr:row>
      <xdr:rowOff>0</xdr:rowOff>
    </xdr:from>
    <xdr:to>
      <xdr:col>10</xdr:col>
      <xdr:colOff>323850</xdr:colOff>
      <xdr:row>11</xdr:row>
      <xdr:rowOff>107950</xdr:rowOff>
    </xdr:to>
    <xdr:sp macro="" textlink="">
      <xdr:nvSpPr>
        <xdr:cNvPr id="2" name="TextBox 1">
          <a:extLst>
            <a:ext uri="{FF2B5EF4-FFF2-40B4-BE49-F238E27FC236}">
              <a16:creationId xmlns:a16="http://schemas.microsoft.com/office/drawing/2014/main" id="{6E85D0B8-7923-4371-A1B8-0488541F96AD}"/>
            </a:ext>
          </a:extLst>
        </xdr:cNvPr>
        <xdr:cNvSpPr txBox="1"/>
      </xdr:nvSpPr>
      <xdr:spPr>
        <a:xfrm>
          <a:off x="3841750" y="1657350"/>
          <a:ext cx="4705350" cy="476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Visit</a:t>
          </a:r>
          <a:r>
            <a:rPr lang="en-US" sz="1100" baseline="0">
              <a:solidFill>
                <a:schemeClr val="tx1"/>
              </a:solidFill>
            </a:rPr>
            <a:t> Planning</a:t>
          </a:r>
          <a:r>
            <a:rPr lang="en-US" sz="1100">
              <a:solidFill>
                <a:schemeClr val="tx1"/>
              </a:solidFill>
            </a:rPr>
            <a:t>.</a:t>
          </a:r>
          <a:r>
            <a:rPr lang="en-US" sz="1100" baseline="0">
              <a:solidFill>
                <a:schemeClr val="tx1"/>
              </a:solidFill>
            </a:rPr>
            <a:t> Users enters in same store annual growth assumption. Volume Project Adjustments row pulls from that sheet. </a:t>
          </a:r>
          <a:endParaRPr lang="en-US">
            <a:effectLst/>
          </a:endParaRPr>
        </a:p>
        <a:p>
          <a:r>
            <a:rPr lang="en-US" sz="1100" baseline="0">
              <a:solidFill>
                <a:schemeClr val="tx1"/>
              </a:solidFill>
            </a:rPr>
            <a:t> </a:t>
          </a:r>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2603500</xdr:colOff>
      <xdr:row>6</xdr:row>
      <xdr:rowOff>152400</xdr:rowOff>
    </xdr:from>
    <xdr:to>
      <xdr:col>13</xdr:col>
      <xdr:colOff>63500</xdr:colOff>
      <xdr:row>9</xdr:row>
      <xdr:rowOff>171450</xdr:rowOff>
    </xdr:to>
    <xdr:sp macro="" textlink="">
      <xdr:nvSpPr>
        <xdr:cNvPr id="2" name="TextBox 1">
          <a:extLst>
            <a:ext uri="{FF2B5EF4-FFF2-40B4-BE49-F238E27FC236}">
              <a16:creationId xmlns:a16="http://schemas.microsoft.com/office/drawing/2014/main" id="{A3A894B0-74BF-42C5-A897-84ED7D92028E}"/>
            </a:ext>
          </a:extLst>
        </xdr:cNvPr>
        <xdr:cNvSpPr txBox="1"/>
      </xdr:nvSpPr>
      <xdr:spPr>
        <a:xfrm>
          <a:off x="2603500" y="1257300"/>
          <a:ext cx="5797550" cy="571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User adds/subtracts visits from the annual plan amount.</a:t>
          </a:r>
          <a:r>
            <a:rPr lang="en-US" sz="1100" baseline="0">
              <a:solidFill>
                <a:schemeClr val="tx1"/>
              </a:solidFill>
            </a:rPr>
            <a:t> User can identify speciality (impacted clinical department) and provide comments to help align with provider recruitment.</a:t>
          </a:r>
          <a:endParaRPr lang="en-US" sz="1100">
            <a:solidFill>
              <a:schemeClr val="tx1"/>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B2E53-09C3-4490-938B-C720453D2A65}">
  <sheetPr>
    <tabColor theme="4" tint="0.59999389629810485"/>
  </sheetPr>
  <dimension ref="D5"/>
  <sheetViews>
    <sheetView workbookViewId="0">
      <selection activeCell="D11" sqref="D11"/>
    </sheetView>
  </sheetViews>
  <sheetFormatPr defaultRowHeight="15" x14ac:dyDescent="0.25"/>
  <sheetData>
    <row r="5" spans="4:4" x14ac:dyDescent="0.25">
      <c r="D5" t="s">
        <v>142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30213-5F3C-47E9-B5DB-E25C794F702E}">
  <dimension ref="A1:K17"/>
  <sheetViews>
    <sheetView workbookViewId="0">
      <selection activeCell="J15" sqref="J15"/>
    </sheetView>
  </sheetViews>
  <sheetFormatPr defaultColWidth="8.7109375" defaultRowHeight="15" x14ac:dyDescent="0.25"/>
  <cols>
    <col min="1" max="1" width="37" style="9" customWidth="1"/>
    <col min="2" max="9" width="9" style="9" customWidth="1"/>
    <col min="10" max="16384" width="8.7109375" style="9"/>
  </cols>
  <sheetData>
    <row r="1" spans="1:11" x14ac:dyDescent="0.25">
      <c r="A1" s="8" t="s">
        <v>0</v>
      </c>
      <c r="B1" s="8" t="s">
        <v>39</v>
      </c>
      <c r="C1" s="8" t="s">
        <v>1</v>
      </c>
      <c r="D1" s="8" t="s">
        <v>2</v>
      </c>
      <c r="E1" s="8" t="s">
        <v>3</v>
      </c>
      <c r="F1" s="8" t="s">
        <v>4</v>
      </c>
      <c r="G1" s="8" t="s">
        <v>5</v>
      </c>
      <c r="H1" s="8" t="s">
        <v>6</v>
      </c>
      <c r="I1" s="8" t="s">
        <v>7</v>
      </c>
    </row>
    <row r="2" spans="1:11" x14ac:dyDescent="0.25">
      <c r="A2" s="12" t="s">
        <v>122</v>
      </c>
      <c r="B2" s="14"/>
      <c r="C2" s="14"/>
      <c r="D2" s="14"/>
      <c r="E2" s="14"/>
      <c r="F2" s="14"/>
      <c r="G2" s="14"/>
      <c r="H2" s="14"/>
      <c r="I2" s="14"/>
    </row>
    <row r="3" spans="1:11" x14ac:dyDescent="0.25">
      <c r="A3" s="12" t="s">
        <v>123</v>
      </c>
      <c r="B3" s="15">
        <v>382541</v>
      </c>
      <c r="C3" s="15">
        <v>422150.68633589498</v>
      </c>
      <c r="D3" s="15">
        <v>445327</v>
      </c>
      <c r="E3" s="15">
        <v>445327</v>
      </c>
      <c r="F3" s="15">
        <v>461561.57799999998</v>
      </c>
      <c r="G3" s="15">
        <v>488023.440092</v>
      </c>
      <c r="H3" s="15">
        <v>514855.768253288</v>
      </c>
      <c r="I3" s="15">
        <v>542063.74900883401</v>
      </c>
    </row>
    <row r="4" spans="1:11" x14ac:dyDescent="0.25">
      <c r="A4" s="12" t="s">
        <v>124</v>
      </c>
      <c r="B4" s="14"/>
      <c r="C4" s="14"/>
      <c r="D4" s="14"/>
      <c r="E4" s="21">
        <v>1.4E-2</v>
      </c>
      <c r="F4" s="21">
        <v>1.4E-2</v>
      </c>
      <c r="G4" s="21">
        <v>1.4E-2</v>
      </c>
      <c r="H4" s="21">
        <v>1.4E-2</v>
      </c>
      <c r="I4" s="21">
        <v>1.4E-2</v>
      </c>
      <c r="K4" s="22" t="s">
        <v>138</v>
      </c>
    </row>
    <row r="5" spans="1:11" x14ac:dyDescent="0.25">
      <c r="A5" s="12" t="s">
        <v>125</v>
      </c>
      <c r="B5" s="14"/>
      <c r="C5" s="15">
        <v>422150.68633589498</v>
      </c>
      <c r="D5" s="15">
        <v>445327</v>
      </c>
      <c r="E5" s="15">
        <v>451561.57799999998</v>
      </c>
      <c r="F5" s="15">
        <v>468023.440092</v>
      </c>
      <c r="G5" s="15">
        <v>494855.768253288</v>
      </c>
      <c r="H5" s="15">
        <v>522063.74900883401</v>
      </c>
      <c r="I5" s="15">
        <v>549652.64149495796</v>
      </c>
    </row>
    <row r="6" spans="1:11" x14ac:dyDescent="0.25">
      <c r="A6" s="12" t="s">
        <v>126</v>
      </c>
      <c r="B6" s="14"/>
      <c r="C6" s="14"/>
      <c r="D6" s="14"/>
      <c r="E6" s="15">
        <v>10000</v>
      </c>
      <c r="F6" s="15">
        <v>20000</v>
      </c>
      <c r="G6" s="15">
        <v>20000</v>
      </c>
      <c r="H6" s="15">
        <v>20000</v>
      </c>
      <c r="I6" s="15">
        <v>20000</v>
      </c>
    </row>
    <row r="7" spans="1:11" x14ac:dyDescent="0.25">
      <c r="A7" s="12" t="s">
        <v>127</v>
      </c>
      <c r="B7" s="14"/>
      <c r="C7" s="15">
        <v>422150.68633589498</v>
      </c>
      <c r="D7" s="15">
        <v>445327</v>
      </c>
      <c r="E7" s="15">
        <v>461561.57799999998</v>
      </c>
      <c r="F7" s="15">
        <v>488023.440092</v>
      </c>
      <c r="G7" s="15">
        <v>514855.768253288</v>
      </c>
      <c r="H7" s="15">
        <v>542063.74900883401</v>
      </c>
      <c r="I7" s="15">
        <v>569652.64149495796</v>
      </c>
    </row>
    <row r="8" spans="1:11" x14ac:dyDescent="0.25">
      <c r="A8" s="12" t="s">
        <v>128</v>
      </c>
      <c r="B8" s="16">
        <v>-1</v>
      </c>
      <c r="C8" s="16">
        <v>0</v>
      </c>
      <c r="D8" s="16">
        <v>0</v>
      </c>
      <c r="E8" s="16">
        <v>3.6455409000000001E-2</v>
      </c>
      <c r="F8" s="16">
        <v>5.7331162999999997E-2</v>
      </c>
      <c r="G8" s="16">
        <v>5.4981637999999999E-2</v>
      </c>
      <c r="H8" s="16">
        <v>5.2845831000000003E-2</v>
      </c>
      <c r="I8" s="16">
        <v>5.0896029000000002E-2</v>
      </c>
    </row>
    <row r="12" spans="1:11" x14ac:dyDescent="0.25">
      <c r="A12" s="12" t="s">
        <v>23</v>
      </c>
    </row>
    <row r="13" spans="1:11" x14ac:dyDescent="0.25">
      <c r="A13" s="28"/>
      <c r="B13" s="28"/>
      <c r="C13" s="28"/>
      <c r="D13" s="28"/>
      <c r="E13" s="28"/>
      <c r="F13" s="28"/>
      <c r="G13" s="28"/>
      <c r="H13" s="28"/>
    </row>
    <row r="16" spans="1:11" x14ac:dyDescent="0.25">
      <c r="A16" s="13" t="s">
        <v>129</v>
      </c>
    </row>
    <row r="17" spans="1:1" x14ac:dyDescent="0.25">
      <c r="A17" s="13" t="s">
        <v>25</v>
      </c>
    </row>
  </sheetData>
  <mergeCells count="1">
    <mergeCell ref="A13:H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61D3-1E4E-4A6A-A35C-F6C9F39C5033}">
  <dimension ref="A4:Q14"/>
  <sheetViews>
    <sheetView topLeftCell="D1" workbookViewId="0">
      <selection activeCell="H16" sqref="H16"/>
    </sheetView>
  </sheetViews>
  <sheetFormatPr defaultColWidth="8.7109375" defaultRowHeight="15" x14ac:dyDescent="0.25"/>
  <cols>
    <col min="1" max="1" width="11.42578125" style="9" hidden="1" customWidth="1"/>
    <col min="2" max="2" width="12" style="9" hidden="1" customWidth="1"/>
    <col min="3" max="3" width="22.140625" style="9" hidden="1" customWidth="1"/>
    <col min="4" max="4" width="48" style="9" customWidth="1"/>
    <col min="5" max="5" width="0.5703125" style="9" customWidth="1"/>
    <col min="6" max="6" width="26.140625" style="9" customWidth="1"/>
    <col min="7" max="7" width="24" style="9" hidden="1" customWidth="1"/>
    <col min="8" max="8" width="24.7109375" style="9" customWidth="1"/>
    <col min="9" max="9" width="11" style="9" customWidth="1"/>
    <col min="10" max="12" width="9" style="9" hidden="1" customWidth="1"/>
    <col min="13" max="17" width="9" style="9" customWidth="1"/>
    <col min="18" max="16384" width="8.7109375" style="9"/>
  </cols>
  <sheetData>
    <row r="4" spans="1:17" x14ac:dyDescent="0.25">
      <c r="A4" s="8" t="s">
        <v>28</v>
      </c>
      <c r="B4" s="8" t="s">
        <v>29</v>
      </c>
      <c r="C4" s="8" t="s">
        <v>30</v>
      </c>
      <c r="D4" s="8" t="s">
        <v>31</v>
      </c>
      <c r="E4" s="8" t="s">
        <v>130</v>
      </c>
      <c r="F4" s="8" t="s">
        <v>131</v>
      </c>
      <c r="G4" s="8" t="s">
        <v>132</v>
      </c>
      <c r="H4" s="8" t="s">
        <v>133</v>
      </c>
      <c r="I4" s="8" t="s">
        <v>134</v>
      </c>
      <c r="J4" s="8" t="s">
        <v>39</v>
      </c>
      <c r="K4" s="8" t="s">
        <v>1</v>
      </c>
      <c r="L4" s="8" t="s">
        <v>2</v>
      </c>
      <c r="M4" s="8" t="s">
        <v>3</v>
      </c>
      <c r="N4" s="8" t="s">
        <v>4</v>
      </c>
      <c r="O4" s="8" t="s">
        <v>5</v>
      </c>
      <c r="P4" s="8" t="s">
        <v>6</v>
      </c>
      <c r="Q4" s="8" t="s">
        <v>7</v>
      </c>
    </row>
    <row r="5" spans="1:17" x14ac:dyDescent="0.25">
      <c r="A5" s="10" t="s">
        <v>26</v>
      </c>
      <c r="B5" s="10" t="s">
        <v>26</v>
      </c>
      <c r="C5" s="10" t="s">
        <v>40</v>
      </c>
      <c r="D5" s="18" t="s">
        <v>27</v>
      </c>
      <c r="E5" s="18" t="s">
        <v>135</v>
      </c>
      <c r="F5" s="18" t="s">
        <v>136</v>
      </c>
      <c r="G5" s="18"/>
      <c r="H5" s="18"/>
      <c r="I5" s="18"/>
      <c r="J5" s="19"/>
      <c r="K5" s="19"/>
      <c r="L5" s="19"/>
      <c r="M5" s="27">
        <v>10000</v>
      </c>
      <c r="N5" s="27">
        <v>20000</v>
      </c>
      <c r="O5" s="27">
        <v>20000</v>
      </c>
      <c r="P5" s="27">
        <v>20000</v>
      </c>
      <c r="Q5" s="27">
        <v>20000</v>
      </c>
    </row>
    <row r="9" spans="1:17" x14ac:dyDescent="0.25">
      <c r="A9" s="12" t="s">
        <v>23</v>
      </c>
    </row>
    <row r="10" spans="1:17" x14ac:dyDescent="0.25">
      <c r="A10" s="28"/>
      <c r="B10" s="28"/>
      <c r="C10" s="28"/>
      <c r="D10" s="28"/>
      <c r="E10" s="28"/>
      <c r="F10" s="28"/>
      <c r="G10" s="28"/>
      <c r="H10" s="28"/>
    </row>
    <row r="13" spans="1:17" x14ac:dyDescent="0.25">
      <c r="A13" s="13" t="s">
        <v>137</v>
      </c>
    </row>
    <row r="14" spans="1:17" x14ac:dyDescent="0.25">
      <c r="A14" s="13" t="s">
        <v>25</v>
      </c>
    </row>
  </sheetData>
  <mergeCells count="1">
    <mergeCell ref="A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F856-6812-4E79-9416-3CA49273D1C1}">
  <dimension ref="A1:S19"/>
  <sheetViews>
    <sheetView topLeftCell="D1" workbookViewId="0">
      <selection activeCell="Q14" sqref="Q14"/>
    </sheetView>
  </sheetViews>
  <sheetFormatPr defaultColWidth="8.7109375" defaultRowHeight="15" x14ac:dyDescent="0.25"/>
  <cols>
    <col min="1" max="1" width="11.42578125" style="9" hidden="1" customWidth="1"/>
    <col min="2" max="2" width="12" style="9" hidden="1" customWidth="1"/>
    <col min="3" max="3" width="11.28515625" style="9" hidden="1" customWidth="1"/>
    <col min="4" max="4" width="22.85546875" style="9" customWidth="1"/>
    <col min="5" max="5" width="17.42578125" style="9" hidden="1" customWidth="1"/>
    <col min="6" max="6" width="18.140625" style="9" customWidth="1"/>
    <col min="7" max="7" width="14.85546875" style="9" hidden="1" customWidth="1"/>
    <col min="8" max="8" width="15.5703125" style="9" customWidth="1"/>
    <col min="9" max="9" width="11.85546875" style="9" customWidth="1"/>
    <col min="10" max="10" width="13.140625" style="9" hidden="1" customWidth="1"/>
    <col min="11" max="11" width="13.85546875" style="9" customWidth="1"/>
    <col min="12" max="14" width="9" style="9" hidden="1" customWidth="1"/>
    <col min="15" max="19" width="9" style="9" customWidth="1"/>
    <col min="20" max="16384" width="8.7109375" style="9"/>
  </cols>
  <sheetData>
    <row r="1" spans="1:19" x14ac:dyDescent="0.25">
      <c r="F1" s="22" t="s">
        <v>138</v>
      </c>
    </row>
    <row r="4" spans="1:19" x14ac:dyDescent="0.25">
      <c r="A4" s="8" t="s">
        <v>28</v>
      </c>
      <c r="B4" s="8" t="s">
        <v>29</v>
      </c>
      <c r="C4" s="8" t="s">
        <v>30</v>
      </c>
      <c r="D4" s="8" t="s">
        <v>31</v>
      </c>
      <c r="E4" s="8" t="s">
        <v>32</v>
      </c>
      <c r="F4" s="8" t="s">
        <v>33</v>
      </c>
      <c r="G4" s="8" t="s">
        <v>34</v>
      </c>
      <c r="H4" s="8" t="s">
        <v>35</v>
      </c>
      <c r="I4" s="8" t="s">
        <v>36</v>
      </c>
      <c r="J4" s="8" t="s">
        <v>37</v>
      </c>
      <c r="K4" s="8" t="s">
        <v>38</v>
      </c>
      <c r="L4" s="8" t="s">
        <v>39</v>
      </c>
      <c r="M4" s="8" t="s">
        <v>1</v>
      </c>
      <c r="N4" s="8" t="s">
        <v>2</v>
      </c>
      <c r="O4" s="8" t="s">
        <v>3</v>
      </c>
      <c r="P4" s="8" t="s">
        <v>4</v>
      </c>
      <c r="Q4" s="8" t="s">
        <v>5</v>
      </c>
      <c r="R4" s="8" t="s">
        <v>6</v>
      </c>
      <c r="S4" s="8" t="s">
        <v>7</v>
      </c>
    </row>
    <row r="5" spans="1:19" x14ac:dyDescent="0.25">
      <c r="A5" s="10" t="s">
        <v>26</v>
      </c>
      <c r="B5" s="10" t="s">
        <v>26</v>
      </c>
      <c r="C5" s="10" t="s">
        <v>40</v>
      </c>
      <c r="D5" s="18" t="s">
        <v>27</v>
      </c>
      <c r="E5" s="18" t="s">
        <v>41</v>
      </c>
      <c r="F5" s="18" t="s">
        <v>42</v>
      </c>
      <c r="G5" s="18" t="s">
        <v>43</v>
      </c>
      <c r="H5" s="18" t="s">
        <v>44</v>
      </c>
      <c r="I5" s="18" t="s">
        <v>41</v>
      </c>
      <c r="J5" s="18" t="s">
        <v>45</v>
      </c>
      <c r="K5" s="18" t="s">
        <v>46</v>
      </c>
      <c r="L5" s="19"/>
      <c r="M5" s="19"/>
      <c r="N5" s="19"/>
      <c r="O5" s="19">
        <v>325</v>
      </c>
      <c r="P5" s="19">
        <v>325</v>
      </c>
      <c r="Q5" s="19">
        <v>325</v>
      </c>
      <c r="R5" s="19">
        <v>325</v>
      </c>
      <c r="S5" s="19">
        <v>325</v>
      </c>
    </row>
    <row r="6" spans="1:19" x14ac:dyDescent="0.25">
      <c r="A6" s="10" t="s">
        <v>26</v>
      </c>
      <c r="B6" s="10" t="s">
        <v>26</v>
      </c>
      <c r="C6" s="10" t="s">
        <v>40</v>
      </c>
      <c r="D6" s="18" t="s">
        <v>27</v>
      </c>
      <c r="E6" s="18" t="s">
        <v>47</v>
      </c>
      <c r="F6" s="18" t="s">
        <v>48</v>
      </c>
      <c r="G6" s="18" t="s">
        <v>43</v>
      </c>
      <c r="H6" s="18" t="s">
        <v>44</v>
      </c>
      <c r="I6" s="18" t="s">
        <v>49</v>
      </c>
      <c r="J6" s="18" t="s">
        <v>45</v>
      </c>
      <c r="K6" s="18" t="s">
        <v>46</v>
      </c>
      <c r="L6" s="19"/>
      <c r="M6" s="19"/>
      <c r="N6" s="19"/>
      <c r="O6" s="19">
        <v>38</v>
      </c>
      <c r="P6" s="19">
        <v>38</v>
      </c>
      <c r="Q6" s="19">
        <v>38</v>
      </c>
      <c r="R6" s="19">
        <v>38</v>
      </c>
      <c r="S6" s="19">
        <v>38</v>
      </c>
    </row>
    <row r="7" spans="1:19" x14ac:dyDescent="0.25">
      <c r="A7" s="10" t="s">
        <v>26</v>
      </c>
      <c r="B7" s="10" t="s">
        <v>26</v>
      </c>
      <c r="C7" s="10" t="s">
        <v>40</v>
      </c>
      <c r="D7" s="18" t="s">
        <v>27</v>
      </c>
      <c r="E7" s="18" t="s">
        <v>41</v>
      </c>
      <c r="F7" s="18" t="s">
        <v>42</v>
      </c>
      <c r="G7" s="18" t="s">
        <v>50</v>
      </c>
      <c r="H7" s="18" t="s">
        <v>51</v>
      </c>
      <c r="I7" s="18" t="s">
        <v>41</v>
      </c>
      <c r="J7" s="18" t="s">
        <v>45</v>
      </c>
      <c r="K7" s="18" t="s">
        <v>46</v>
      </c>
      <c r="L7" s="19"/>
      <c r="M7" s="19"/>
      <c r="N7" s="19"/>
      <c r="O7" s="19">
        <v>6.58</v>
      </c>
      <c r="P7" s="19">
        <v>6.6</v>
      </c>
      <c r="Q7" s="19">
        <v>6.61</v>
      </c>
      <c r="R7" s="19">
        <v>6.6</v>
      </c>
      <c r="S7" s="19">
        <v>6.6</v>
      </c>
    </row>
    <row r="8" spans="1:19" x14ac:dyDescent="0.25">
      <c r="A8" s="10" t="s">
        <v>26</v>
      </c>
      <c r="B8" s="10" t="s">
        <v>26</v>
      </c>
      <c r="C8" s="10" t="s">
        <v>40</v>
      </c>
      <c r="D8" s="18" t="s">
        <v>27</v>
      </c>
      <c r="E8" s="18" t="s">
        <v>47</v>
      </c>
      <c r="F8" s="18" t="s">
        <v>48</v>
      </c>
      <c r="G8" s="18" t="s">
        <v>50</v>
      </c>
      <c r="H8" s="18" t="s">
        <v>51</v>
      </c>
      <c r="I8" s="18" t="s">
        <v>49</v>
      </c>
      <c r="J8" s="18" t="s">
        <v>45</v>
      </c>
      <c r="K8" s="18" t="s">
        <v>46</v>
      </c>
      <c r="L8" s="19"/>
      <c r="M8" s="19"/>
      <c r="N8" s="19"/>
      <c r="O8" s="19">
        <v>6.58</v>
      </c>
      <c r="P8" s="19">
        <v>6.6</v>
      </c>
      <c r="Q8" s="19">
        <v>6.61</v>
      </c>
      <c r="R8" s="19">
        <v>6.6</v>
      </c>
      <c r="S8" s="19">
        <v>6.6</v>
      </c>
    </row>
    <row r="9" spans="1:19" x14ac:dyDescent="0.25">
      <c r="A9" s="10" t="s">
        <v>26</v>
      </c>
      <c r="B9" s="10" t="s">
        <v>26</v>
      </c>
      <c r="C9" s="10" t="s">
        <v>40</v>
      </c>
      <c r="D9" s="18" t="s">
        <v>27</v>
      </c>
      <c r="E9" s="18" t="s">
        <v>41</v>
      </c>
      <c r="F9" s="18" t="s">
        <v>42</v>
      </c>
      <c r="G9" s="18" t="s">
        <v>52</v>
      </c>
      <c r="H9" s="18" t="s">
        <v>53</v>
      </c>
      <c r="I9" s="18" t="s">
        <v>41</v>
      </c>
      <c r="J9" s="18" t="s">
        <v>54</v>
      </c>
      <c r="K9" s="18" t="s">
        <v>55</v>
      </c>
      <c r="L9" s="19"/>
      <c r="M9" s="19"/>
      <c r="N9" s="19"/>
      <c r="O9" s="19">
        <v>77.599999999999994</v>
      </c>
      <c r="P9" s="19">
        <v>78.7</v>
      </c>
      <c r="Q9" s="19">
        <v>79.8</v>
      </c>
      <c r="R9" s="19">
        <v>80.8</v>
      </c>
      <c r="S9" s="19">
        <v>80.900000000000006</v>
      </c>
    </row>
    <row r="10" spans="1:19" x14ac:dyDescent="0.25">
      <c r="A10" s="10" t="s">
        <v>26</v>
      </c>
      <c r="B10" s="10" t="s">
        <v>26</v>
      </c>
      <c r="C10" s="10" t="s">
        <v>40</v>
      </c>
      <c r="D10" s="18" t="s">
        <v>27</v>
      </c>
      <c r="E10" s="18" t="s">
        <v>47</v>
      </c>
      <c r="F10" s="18" t="s">
        <v>48</v>
      </c>
      <c r="G10" s="18" t="s">
        <v>52</v>
      </c>
      <c r="H10" s="18" t="s">
        <v>53</v>
      </c>
      <c r="I10" s="18" t="s">
        <v>49</v>
      </c>
      <c r="J10" s="18" t="s">
        <v>54</v>
      </c>
      <c r="K10" s="18" t="s">
        <v>55</v>
      </c>
      <c r="L10" s="19"/>
      <c r="M10" s="19"/>
      <c r="N10" s="19"/>
      <c r="O10" s="19">
        <v>77.599999999999994</v>
      </c>
      <c r="P10" s="19">
        <v>78.7</v>
      </c>
      <c r="Q10" s="19">
        <v>79.8</v>
      </c>
      <c r="R10" s="19">
        <v>80.8</v>
      </c>
      <c r="S10" s="19">
        <v>80.900000000000006</v>
      </c>
    </row>
    <row r="14" spans="1:19" x14ac:dyDescent="0.25">
      <c r="A14" s="12" t="s">
        <v>23</v>
      </c>
    </row>
    <row r="15" spans="1:19" x14ac:dyDescent="0.25">
      <c r="A15" s="28"/>
      <c r="B15" s="28"/>
      <c r="C15" s="28"/>
      <c r="D15" s="28"/>
      <c r="E15" s="28"/>
      <c r="F15" s="28"/>
      <c r="G15" s="28"/>
      <c r="H15" s="28"/>
    </row>
    <row r="18" spans="1:1" x14ac:dyDescent="0.25">
      <c r="A18" s="13" t="s">
        <v>56</v>
      </c>
    </row>
    <row r="19" spans="1:1" x14ac:dyDescent="0.25">
      <c r="A19" s="13" t="s">
        <v>25</v>
      </c>
    </row>
  </sheetData>
  <mergeCells count="1">
    <mergeCell ref="A15:H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workbookViewId="0">
      <selection activeCell="D10" sqref="D10"/>
    </sheetView>
  </sheetViews>
  <sheetFormatPr defaultRowHeight="15" x14ac:dyDescent="0.25"/>
  <cols>
    <col min="1" max="1" width="48" customWidth="1"/>
    <col min="2" max="3" width="9" hidden="1" customWidth="1"/>
    <col min="4" max="8" width="9" customWidth="1"/>
  </cols>
  <sheetData>
    <row r="1" spans="1:10" x14ac:dyDescent="0.25">
      <c r="A1" s="1" t="s">
        <v>0</v>
      </c>
      <c r="B1" s="1" t="s">
        <v>1</v>
      </c>
      <c r="C1" s="1" t="s">
        <v>2</v>
      </c>
      <c r="D1" s="1" t="s">
        <v>3</v>
      </c>
      <c r="E1" s="1" t="s">
        <v>4</v>
      </c>
      <c r="F1" s="1" t="s">
        <v>5</v>
      </c>
      <c r="G1" s="1" t="s">
        <v>6</v>
      </c>
      <c r="H1" s="1" t="s">
        <v>7</v>
      </c>
    </row>
    <row r="2" spans="1:10" x14ac:dyDescent="0.25">
      <c r="A2" s="2" t="s">
        <v>8</v>
      </c>
      <c r="B2" s="4"/>
      <c r="C2" s="4"/>
      <c r="D2" s="4"/>
      <c r="E2" s="4"/>
      <c r="F2" s="4"/>
      <c r="G2" s="4"/>
      <c r="H2" s="4"/>
      <c r="J2" s="20" t="s">
        <v>139</v>
      </c>
    </row>
    <row r="3" spans="1:10" x14ac:dyDescent="0.25">
      <c r="A3" s="2" t="s">
        <v>9</v>
      </c>
      <c r="B3" s="4"/>
      <c r="C3" s="4"/>
      <c r="D3" s="5">
        <v>363</v>
      </c>
      <c r="E3" s="5">
        <v>363</v>
      </c>
      <c r="F3" s="5">
        <v>363</v>
      </c>
      <c r="G3" s="5">
        <v>363</v>
      </c>
      <c r="H3" s="5">
        <v>363</v>
      </c>
    </row>
    <row r="4" spans="1:10" x14ac:dyDescent="0.25">
      <c r="A4" s="2" t="s">
        <v>10</v>
      </c>
      <c r="B4" s="4"/>
      <c r="C4" s="4"/>
      <c r="D4" s="4"/>
      <c r="E4" s="4"/>
      <c r="F4" s="4"/>
      <c r="G4" s="4"/>
      <c r="H4" s="4"/>
    </row>
    <row r="5" spans="1:10" x14ac:dyDescent="0.25">
      <c r="A5" s="2" t="s">
        <v>11</v>
      </c>
      <c r="B5" s="4"/>
      <c r="C5" s="4"/>
      <c r="D5" s="5">
        <v>363</v>
      </c>
      <c r="E5" s="5">
        <v>363</v>
      </c>
      <c r="F5" s="5">
        <v>363</v>
      </c>
      <c r="G5" s="5">
        <v>363</v>
      </c>
      <c r="H5" s="5">
        <v>363</v>
      </c>
    </row>
    <row r="6" spans="1:10" x14ac:dyDescent="0.25">
      <c r="A6" s="2" t="s">
        <v>12</v>
      </c>
      <c r="B6" s="6">
        <v>0</v>
      </c>
      <c r="C6" s="6">
        <v>0</v>
      </c>
      <c r="D6" s="6">
        <v>1.552</v>
      </c>
      <c r="E6" s="6">
        <v>1.5740000000000001</v>
      </c>
      <c r="F6" s="6">
        <v>1.5960000000000001</v>
      </c>
      <c r="G6" s="6">
        <v>1.6160000000000001</v>
      </c>
      <c r="H6" s="6">
        <v>1.6180000000000001</v>
      </c>
    </row>
    <row r="7" spans="1:10" x14ac:dyDescent="0.25">
      <c r="A7" s="2" t="s">
        <v>13</v>
      </c>
      <c r="B7" s="5">
        <v>0</v>
      </c>
      <c r="C7" s="5">
        <v>0</v>
      </c>
      <c r="D7" s="5">
        <v>102816.12</v>
      </c>
      <c r="E7" s="5">
        <v>104273.565</v>
      </c>
      <c r="F7" s="5">
        <v>105731.01</v>
      </c>
      <c r="G7" s="5">
        <v>107055.96</v>
      </c>
      <c r="H7" s="5">
        <v>107188.455</v>
      </c>
    </row>
    <row r="8" spans="1:10" x14ac:dyDescent="0.25">
      <c r="A8" s="2" t="s">
        <v>14</v>
      </c>
      <c r="B8" s="4"/>
      <c r="C8" s="4"/>
      <c r="D8" s="4"/>
      <c r="E8" s="4"/>
      <c r="F8" s="4"/>
      <c r="G8" s="4"/>
      <c r="H8" s="4"/>
    </row>
    <row r="9" spans="1:10" x14ac:dyDescent="0.25">
      <c r="A9" s="2" t="s">
        <v>15</v>
      </c>
      <c r="B9" s="5">
        <v>0</v>
      </c>
      <c r="C9" s="5">
        <v>0</v>
      </c>
      <c r="D9" s="5">
        <v>0</v>
      </c>
      <c r="E9" s="5">
        <v>0</v>
      </c>
      <c r="F9" s="5">
        <v>0</v>
      </c>
      <c r="G9" s="5">
        <v>0</v>
      </c>
      <c r="H9" s="5">
        <v>0</v>
      </c>
    </row>
    <row r="10" spans="1:10" x14ac:dyDescent="0.25">
      <c r="A10" s="2" t="s">
        <v>16</v>
      </c>
      <c r="B10" s="5">
        <v>0</v>
      </c>
      <c r="C10" s="5">
        <v>0</v>
      </c>
      <c r="D10" s="17">
        <v>102816.12</v>
      </c>
      <c r="E10" s="17">
        <v>104273.565</v>
      </c>
      <c r="F10" s="17">
        <v>105731.01</v>
      </c>
      <c r="G10" s="17">
        <v>107055.96</v>
      </c>
      <c r="H10" s="17">
        <v>107188.455</v>
      </c>
    </row>
    <row r="11" spans="1:10" x14ac:dyDescent="0.25">
      <c r="A11" s="2" t="s">
        <v>17</v>
      </c>
      <c r="B11" s="7">
        <v>0</v>
      </c>
      <c r="C11" s="7">
        <v>0</v>
      </c>
      <c r="D11" s="7">
        <v>13.16</v>
      </c>
      <c r="E11" s="7">
        <v>13.2</v>
      </c>
      <c r="F11" s="7">
        <v>13.22</v>
      </c>
      <c r="G11" s="7">
        <v>13.2</v>
      </c>
      <c r="H11" s="7">
        <v>13.2</v>
      </c>
    </row>
    <row r="12" spans="1:10" x14ac:dyDescent="0.25">
      <c r="A12" s="2" t="s">
        <v>18</v>
      </c>
      <c r="B12" s="7">
        <v>0</v>
      </c>
      <c r="C12" s="7">
        <v>0</v>
      </c>
      <c r="D12" s="7">
        <v>0</v>
      </c>
      <c r="E12" s="7">
        <v>0</v>
      </c>
      <c r="F12" s="7">
        <v>0</v>
      </c>
      <c r="G12" s="7">
        <v>0</v>
      </c>
      <c r="H12" s="7">
        <v>0</v>
      </c>
    </row>
    <row r="13" spans="1:10" x14ac:dyDescent="0.25">
      <c r="A13" s="2" t="s">
        <v>19</v>
      </c>
      <c r="B13" s="5">
        <v>0</v>
      </c>
      <c r="C13" s="5">
        <v>0</v>
      </c>
      <c r="D13" s="5">
        <v>15625.550151976</v>
      </c>
      <c r="E13" s="5">
        <v>15799.025</v>
      </c>
      <c r="F13" s="5">
        <v>15995.614220877</v>
      </c>
      <c r="G13" s="5">
        <v>16220.6</v>
      </c>
      <c r="H13" s="5">
        <v>16240.674999999999</v>
      </c>
    </row>
    <row r="14" spans="1:10" x14ac:dyDescent="0.25">
      <c r="A14" s="2" t="s">
        <v>20</v>
      </c>
      <c r="B14" s="5">
        <v>0</v>
      </c>
      <c r="C14" s="5">
        <v>0</v>
      </c>
      <c r="D14" s="5">
        <v>0</v>
      </c>
      <c r="E14" s="5">
        <v>0</v>
      </c>
      <c r="F14" s="5">
        <v>0</v>
      </c>
      <c r="G14" s="5">
        <v>0</v>
      </c>
      <c r="H14" s="5">
        <v>0</v>
      </c>
    </row>
    <row r="15" spans="1:10" x14ac:dyDescent="0.25">
      <c r="A15" s="2" t="s">
        <v>21</v>
      </c>
      <c r="B15" s="5">
        <v>0</v>
      </c>
      <c r="C15" s="5">
        <v>0</v>
      </c>
      <c r="D15" s="5">
        <v>15625.550151976</v>
      </c>
      <c r="E15" s="5">
        <v>15799.025</v>
      </c>
      <c r="F15" s="5">
        <v>15995.614220877</v>
      </c>
      <c r="G15" s="5">
        <v>16220.6</v>
      </c>
      <c r="H15" s="5">
        <v>16240.674999999999</v>
      </c>
    </row>
    <row r="16" spans="1:10" x14ac:dyDescent="0.25">
      <c r="A16" s="2" t="s">
        <v>22</v>
      </c>
      <c r="B16" s="4"/>
      <c r="C16" s="4"/>
      <c r="D16" s="4"/>
      <c r="E16" s="4"/>
      <c r="F16" s="4"/>
      <c r="G16" s="4"/>
      <c r="H16" s="4"/>
    </row>
    <row r="20" spans="1:8" x14ac:dyDescent="0.25">
      <c r="A20" s="2" t="s">
        <v>23</v>
      </c>
    </row>
    <row r="21" spans="1:8" x14ac:dyDescent="0.25">
      <c r="A21" s="29"/>
      <c r="B21" s="29"/>
      <c r="C21" s="29"/>
      <c r="D21" s="29"/>
      <c r="E21" s="29"/>
      <c r="F21" s="29"/>
      <c r="G21" s="29"/>
      <c r="H21" s="29"/>
    </row>
    <row r="24" spans="1:8" x14ac:dyDescent="0.25">
      <c r="A24" s="3" t="s">
        <v>24</v>
      </c>
    </row>
    <row r="25" spans="1:8" x14ac:dyDescent="0.25">
      <c r="A25" s="3" t="s">
        <v>25</v>
      </c>
    </row>
  </sheetData>
  <mergeCells count="1">
    <mergeCell ref="A21:H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55C28-1B47-4306-B34B-1824A6BA9073}">
  <dimension ref="A1:K91"/>
  <sheetViews>
    <sheetView workbookViewId="0">
      <selection activeCell="K2" sqref="K2"/>
    </sheetView>
  </sheetViews>
  <sheetFormatPr defaultColWidth="8.7109375" defaultRowHeight="15" x14ac:dyDescent="0.25"/>
  <cols>
    <col min="1" max="1" width="34" style="9" customWidth="1"/>
    <col min="2" max="9" width="9" style="9" customWidth="1"/>
    <col min="10" max="16384" width="8.7109375" style="9"/>
  </cols>
  <sheetData>
    <row r="1" spans="1:11" x14ac:dyDescent="0.25">
      <c r="A1" s="8" t="s">
        <v>57</v>
      </c>
      <c r="B1" s="8" t="s">
        <v>39</v>
      </c>
      <c r="C1" s="8" t="s">
        <v>1</v>
      </c>
      <c r="D1" s="8" t="s">
        <v>2</v>
      </c>
      <c r="E1" s="8" t="s">
        <v>3</v>
      </c>
      <c r="F1" s="8" t="s">
        <v>4</v>
      </c>
      <c r="G1" s="8" t="s">
        <v>5</v>
      </c>
      <c r="H1" s="8" t="s">
        <v>6</v>
      </c>
      <c r="I1" s="8" t="s">
        <v>7</v>
      </c>
    </row>
    <row r="2" spans="1:11" x14ac:dyDescent="0.25">
      <c r="A2" s="12" t="s">
        <v>58</v>
      </c>
      <c r="B2" s="14"/>
      <c r="C2" s="14"/>
      <c r="D2" s="14"/>
      <c r="E2" s="14"/>
      <c r="F2" s="14"/>
      <c r="G2" s="14"/>
      <c r="H2" s="14"/>
      <c r="I2" s="14"/>
      <c r="K2" s="22" t="s">
        <v>138</v>
      </c>
    </row>
    <row r="3" spans="1:11" x14ac:dyDescent="0.25">
      <c r="A3" s="12" t="s">
        <v>59</v>
      </c>
      <c r="B3" s="14"/>
      <c r="C3" s="14"/>
      <c r="D3" s="14"/>
      <c r="E3" s="14"/>
      <c r="F3" s="14"/>
      <c r="G3" s="14"/>
      <c r="H3" s="14"/>
      <c r="I3" s="14"/>
    </row>
    <row r="4" spans="1:11" x14ac:dyDescent="0.25">
      <c r="A4" s="12" t="s">
        <v>60</v>
      </c>
      <c r="B4" s="14"/>
      <c r="C4" s="14"/>
      <c r="D4" s="14"/>
      <c r="E4" s="14"/>
      <c r="F4" s="14"/>
      <c r="G4" s="14"/>
      <c r="H4" s="14"/>
      <c r="I4" s="14"/>
    </row>
    <row r="5" spans="1:11" x14ac:dyDescent="0.25">
      <c r="A5" s="12" t="s">
        <v>61</v>
      </c>
      <c r="B5" s="15">
        <v>33591</v>
      </c>
      <c r="C5" s="15">
        <v>34546.024404431999</v>
      </c>
      <c r="D5" s="15">
        <v>36795.476793267997</v>
      </c>
      <c r="E5" s="15">
        <v>33520.003521382998</v>
      </c>
      <c r="F5" s="15">
        <v>33995.158210474998</v>
      </c>
      <c r="G5" s="15">
        <v>34470.312899566998</v>
      </c>
      <c r="H5" s="15">
        <v>34902.271707831998</v>
      </c>
      <c r="I5" s="15">
        <v>34945.467588658998</v>
      </c>
    </row>
    <row r="6" spans="1:11" x14ac:dyDescent="0.25">
      <c r="A6" s="12" t="s">
        <v>62</v>
      </c>
      <c r="B6" s="16">
        <v>0.30616597499999998</v>
      </c>
      <c r="C6" s="16">
        <v>0.31055141000000003</v>
      </c>
      <c r="D6" s="16">
        <v>0.32601894999999997</v>
      </c>
      <c r="E6" s="16">
        <v>0.32601894999999997</v>
      </c>
      <c r="F6" s="16">
        <v>0.32601894999999997</v>
      </c>
      <c r="G6" s="16">
        <v>0.32601894999999997</v>
      </c>
      <c r="H6" s="16">
        <v>0.32601894999999997</v>
      </c>
      <c r="I6" s="16">
        <v>0.32601894999999997</v>
      </c>
    </row>
    <row r="7" spans="1:11" x14ac:dyDescent="0.25">
      <c r="A7" s="12" t="s">
        <v>63</v>
      </c>
      <c r="B7" s="14"/>
      <c r="C7" s="14"/>
      <c r="D7" s="14"/>
      <c r="E7" s="21">
        <v>0.45</v>
      </c>
      <c r="F7" s="21">
        <v>0.44800000000000001</v>
      </c>
      <c r="G7" s="21">
        <v>0.44600000000000001</v>
      </c>
      <c r="H7" s="21">
        <v>0.44700000000000001</v>
      </c>
      <c r="I7" s="21">
        <v>0.44700000000000001</v>
      </c>
    </row>
    <row r="8" spans="1:11" x14ac:dyDescent="0.25">
      <c r="A8" s="12" t="s">
        <v>64</v>
      </c>
      <c r="B8" s="15">
        <v>33591</v>
      </c>
      <c r="C8" s="15">
        <v>34546.024404431999</v>
      </c>
      <c r="D8" s="15">
        <v>36795.476793267997</v>
      </c>
      <c r="E8" s="15">
        <v>46267.254000000001</v>
      </c>
      <c r="F8" s="15">
        <v>46714.557119999998</v>
      </c>
      <c r="G8" s="15">
        <v>47156.030460000002</v>
      </c>
      <c r="H8" s="15">
        <v>47854.01412</v>
      </c>
      <c r="I8" s="15">
        <v>47913.239385000001</v>
      </c>
    </row>
    <row r="9" spans="1:11" x14ac:dyDescent="0.25">
      <c r="A9" s="12" t="s">
        <v>65</v>
      </c>
      <c r="B9" s="15">
        <v>8259</v>
      </c>
      <c r="C9" s="15">
        <v>7695.4917952619999</v>
      </c>
      <c r="D9" s="15">
        <v>7797</v>
      </c>
      <c r="E9" s="15">
        <v>11375.703336787001</v>
      </c>
      <c r="F9" s="15">
        <v>11485.68149963</v>
      </c>
      <c r="G9" s="15">
        <v>11594.226297792</v>
      </c>
      <c r="H9" s="15">
        <v>11765.839141945</v>
      </c>
      <c r="I9" s="15">
        <v>11780.400824052</v>
      </c>
    </row>
    <row r="10" spans="1:11" x14ac:dyDescent="0.25">
      <c r="A10" s="12" t="s">
        <v>66</v>
      </c>
      <c r="B10" s="11">
        <v>4.0671994189999996</v>
      </c>
      <c r="C10" s="11">
        <v>4.0671994189999996</v>
      </c>
      <c r="D10" s="11">
        <v>4.0671994189999996</v>
      </c>
      <c r="E10" s="11">
        <v>4.0671994189999996</v>
      </c>
      <c r="F10" s="11">
        <v>4.0671994189999996</v>
      </c>
      <c r="G10" s="11">
        <v>4.0671994189999996</v>
      </c>
      <c r="H10" s="11">
        <v>4.0671994189999996</v>
      </c>
      <c r="I10" s="11">
        <v>4.0671994189999996</v>
      </c>
    </row>
    <row r="11" spans="1:11" x14ac:dyDescent="0.25">
      <c r="A11" s="12" t="s">
        <v>67</v>
      </c>
      <c r="B11" s="14"/>
      <c r="C11" s="14"/>
      <c r="D11" s="14"/>
      <c r="E11" s="21"/>
      <c r="F11" s="21"/>
      <c r="G11" s="21"/>
      <c r="H11" s="21"/>
      <c r="I11" s="21"/>
    </row>
    <row r="12" spans="1:11" x14ac:dyDescent="0.25">
      <c r="A12" s="12" t="s">
        <v>68</v>
      </c>
      <c r="B12" s="15">
        <v>8259</v>
      </c>
      <c r="C12" s="15">
        <v>8493.8113052959998</v>
      </c>
      <c r="D12" s="15">
        <v>9046.8828804029999</v>
      </c>
      <c r="E12" s="15">
        <v>11375.703336787001</v>
      </c>
      <c r="F12" s="15">
        <v>11485.68149963</v>
      </c>
      <c r="G12" s="15">
        <v>11594.226297792</v>
      </c>
      <c r="H12" s="15">
        <v>11765.839141945</v>
      </c>
      <c r="I12" s="15">
        <v>11780.400824052</v>
      </c>
    </row>
    <row r="13" spans="1:11" x14ac:dyDescent="0.25">
      <c r="A13" s="12" t="s">
        <v>69</v>
      </c>
      <c r="B13" s="14"/>
      <c r="C13" s="14"/>
      <c r="D13" s="14"/>
      <c r="E13" s="14"/>
      <c r="F13" s="14"/>
      <c r="G13" s="14"/>
      <c r="H13" s="14"/>
      <c r="I13" s="14"/>
    </row>
    <row r="14" spans="1:11" x14ac:dyDescent="0.25">
      <c r="A14" s="12" t="s">
        <v>60</v>
      </c>
      <c r="B14" s="14"/>
      <c r="C14" s="14"/>
      <c r="D14" s="14"/>
      <c r="E14" s="14"/>
      <c r="F14" s="14"/>
      <c r="G14" s="14"/>
      <c r="H14" s="14"/>
      <c r="I14" s="14"/>
    </row>
    <row r="15" spans="1:11" x14ac:dyDescent="0.25">
      <c r="A15" s="12" t="s">
        <v>61</v>
      </c>
      <c r="B15" s="15">
        <v>43444</v>
      </c>
      <c r="C15" s="15">
        <v>45305.739164872997</v>
      </c>
      <c r="D15" s="15">
        <v>46000.022682870003</v>
      </c>
      <c r="E15" s="15">
        <v>41905.175763223</v>
      </c>
      <c r="F15" s="15">
        <v>42499.192429969997</v>
      </c>
      <c r="G15" s="15">
        <v>43093.209096717001</v>
      </c>
      <c r="H15" s="15">
        <v>43633.224248304999</v>
      </c>
      <c r="I15" s="15">
        <v>43687.225763463</v>
      </c>
    </row>
    <row r="16" spans="1:11" x14ac:dyDescent="0.25">
      <c r="A16" s="12" t="s">
        <v>62</v>
      </c>
      <c r="B16" s="16">
        <v>0.39597137999999998</v>
      </c>
      <c r="C16" s="16">
        <v>0.40727584300000003</v>
      </c>
      <c r="D16" s="16">
        <v>0.40757398500000003</v>
      </c>
      <c r="E16" s="16">
        <v>0.40757398500000003</v>
      </c>
      <c r="F16" s="16">
        <v>0.40757398500000003</v>
      </c>
      <c r="G16" s="16">
        <v>0.40757398500000003</v>
      </c>
      <c r="H16" s="16">
        <v>0.40757398500000003</v>
      </c>
      <c r="I16" s="16">
        <v>0.40757398500000003</v>
      </c>
    </row>
    <row r="17" spans="1:9" x14ac:dyDescent="0.25">
      <c r="A17" s="12" t="s">
        <v>63</v>
      </c>
      <c r="B17" s="14"/>
      <c r="C17" s="14"/>
      <c r="D17" s="14"/>
      <c r="E17" s="21">
        <v>0.25900000000000001</v>
      </c>
      <c r="F17" s="21">
        <v>0.26400000000000001</v>
      </c>
      <c r="G17" s="21">
        <v>0.26800000000000002</v>
      </c>
      <c r="H17" s="21">
        <v>0.26700000000000002</v>
      </c>
      <c r="I17" s="21">
        <v>0.26700000000000002</v>
      </c>
    </row>
    <row r="18" spans="1:9" x14ac:dyDescent="0.25">
      <c r="A18" s="12" t="s">
        <v>64</v>
      </c>
      <c r="B18" s="15">
        <v>43444</v>
      </c>
      <c r="C18" s="15">
        <v>45305.739164872997</v>
      </c>
      <c r="D18" s="15">
        <v>46000.022682870003</v>
      </c>
      <c r="E18" s="15">
        <v>26629.375080000002</v>
      </c>
      <c r="F18" s="15">
        <v>27528.221160000001</v>
      </c>
      <c r="G18" s="15">
        <v>28335.910680000001</v>
      </c>
      <c r="H18" s="15">
        <v>28583.941320000002</v>
      </c>
      <c r="I18" s="15">
        <v>28619.317485</v>
      </c>
    </row>
    <row r="19" spans="1:9" x14ac:dyDescent="0.25">
      <c r="A19" s="12" t="s">
        <v>65</v>
      </c>
      <c r="B19" s="15">
        <v>4269</v>
      </c>
      <c r="C19" s="15">
        <v>4217.6876716500001</v>
      </c>
      <c r="D19" s="15">
        <v>4308</v>
      </c>
      <c r="E19" s="15">
        <v>2616.720426676</v>
      </c>
      <c r="F19" s="15">
        <v>2705.0450265180002</v>
      </c>
      <c r="G19" s="15">
        <v>2784.412178734</v>
      </c>
      <c r="H19" s="15">
        <v>2808.7847687849999</v>
      </c>
      <c r="I19" s="15">
        <v>2812.2609875580001</v>
      </c>
    </row>
    <row r="20" spans="1:9" x14ac:dyDescent="0.25">
      <c r="A20" s="12" t="s">
        <v>66</v>
      </c>
      <c r="B20" s="11">
        <v>10.176622160000001</v>
      </c>
      <c r="C20" s="11">
        <v>10.176622160000001</v>
      </c>
      <c r="D20" s="11">
        <v>10.176622160000001</v>
      </c>
      <c r="E20" s="11">
        <v>10.176622160000001</v>
      </c>
      <c r="F20" s="11">
        <v>10.176622160000001</v>
      </c>
      <c r="G20" s="11">
        <v>10.176622160000001</v>
      </c>
      <c r="H20" s="11">
        <v>10.176622160000001</v>
      </c>
      <c r="I20" s="11">
        <v>10.176622160000001</v>
      </c>
    </row>
    <row r="21" spans="1:9" x14ac:dyDescent="0.25">
      <c r="A21" s="12" t="s">
        <v>67</v>
      </c>
      <c r="B21" s="14"/>
      <c r="C21" s="14"/>
      <c r="D21" s="14"/>
      <c r="E21" s="21"/>
      <c r="F21" s="21"/>
      <c r="G21" s="21"/>
      <c r="H21" s="21"/>
      <c r="I21" s="21"/>
    </row>
    <row r="22" spans="1:9" x14ac:dyDescent="0.25">
      <c r="A22" s="12" t="s">
        <v>68</v>
      </c>
      <c r="B22" s="15">
        <v>4269</v>
      </c>
      <c r="C22" s="15">
        <v>4451.9427422620001</v>
      </c>
      <c r="D22" s="15">
        <v>4520.1661180640003</v>
      </c>
      <c r="E22" s="15">
        <v>2616.720426676</v>
      </c>
      <c r="F22" s="15">
        <v>2705.0450265180002</v>
      </c>
      <c r="G22" s="15">
        <v>2784.412178734</v>
      </c>
      <c r="H22" s="15">
        <v>2808.7847687849999</v>
      </c>
      <c r="I22" s="15">
        <v>2812.2609875580001</v>
      </c>
    </row>
    <row r="23" spans="1:9" x14ac:dyDescent="0.25">
      <c r="A23" s="12" t="s">
        <v>70</v>
      </c>
      <c r="B23" s="14"/>
      <c r="C23" s="14"/>
      <c r="D23" s="14"/>
      <c r="E23" s="14"/>
      <c r="F23" s="14"/>
      <c r="G23" s="14"/>
      <c r="H23" s="14"/>
      <c r="I23" s="14"/>
    </row>
    <row r="24" spans="1:9" x14ac:dyDescent="0.25">
      <c r="A24" s="12" t="s">
        <v>60</v>
      </c>
      <c r="B24" s="14"/>
      <c r="C24" s="14"/>
      <c r="D24" s="14"/>
      <c r="E24" s="14"/>
      <c r="F24" s="14"/>
      <c r="G24" s="14"/>
      <c r="H24" s="14"/>
      <c r="I24" s="14"/>
    </row>
    <row r="25" spans="1:9" x14ac:dyDescent="0.25">
      <c r="A25" s="12" t="s">
        <v>61</v>
      </c>
      <c r="B25" s="15">
        <v>2989</v>
      </c>
      <c r="C25" s="15">
        <v>3246.7081183400001</v>
      </c>
      <c r="D25" s="15">
        <v>3185.007821705</v>
      </c>
      <c r="E25" s="15">
        <v>2901.4836252569999</v>
      </c>
      <c r="F25" s="15">
        <v>2942.61290345</v>
      </c>
      <c r="G25" s="15">
        <v>2983.7421816430001</v>
      </c>
      <c r="H25" s="15">
        <v>3021.1324345459998</v>
      </c>
      <c r="I25" s="15">
        <v>3024.8714598360002</v>
      </c>
    </row>
    <row r="26" spans="1:9" x14ac:dyDescent="0.25">
      <c r="A26" s="12" t="s">
        <v>62</v>
      </c>
      <c r="B26" s="16">
        <v>2.7243311999999999E-2</v>
      </c>
      <c r="C26" s="16">
        <v>2.9186275000000001E-2</v>
      </c>
      <c r="D26" s="16">
        <v>2.8220123999999999E-2</v>
      </c>
      <c r="E26" s="16">
        <v>2.8220123999999999E-2</v>
      </c>
      <c r="F26" s="16">
        <v>2.8220123999999999E-2</v>
      </c>
      <c r="G26" s="16">
        <v>2.8220123999999999E-2</v>
      </c>
      <c r="H26" s="16">
        <v>2.8220123999999999E-2</v>
      </c>
      <c r="I26" s="16">
        <v>2.8220123999999999E-2</v>
      </c>
    </row>
    <row r="27" spans="1:9" x14ac:dyDescent="0.25">
      <c r="A27" s="12" t="s">
        <v>63</v>
      </c>
      <c r="B27" s="14"/>
      <c r="C27" s="14"/>
      <c r="D27" s="14"/>
      <c r="E27" s="21">
        <v>0.115</v>
      </c>
      <c r="F27" s="21">
        <v>0.114</v>
      </c>
      <c r="G27" s="21">
        <v>0.113</v>
      </c>
      <c r="H27" s="21">
        <v>0.113</v>
      </c>
      <c r="I27" s="21">
        <v>0.113</v>
      </c>
    </row>
    <row r="28" spans="1:9" x14ac:dyDescent="0.25">
      <c r="A28" s="12" t="s">
        <v>64</v>
      </c>
      <c r="B28" s="15">
        <v>2989</v>
      </c>
      <c r="C28" s="15">
        <v>3246.7081183400001</v>
      </c>
      <c r="D28" s="15">
        <v>3185.007821705</v>
      </c>
      <c r="E28" s="15">
        <v>11823.853800000001</v>
      </c>
      <c r="F28" s="15">
        <v>11887.18641</v>
      </c>
      <c r="G28" s="15">
        <v>11947.60413</v>
      </c>
      <c r="H28" s="15">
        <v>12097.323479999999</v>
      </c>
      <c r="I28" s="15">
        <v>12112.295415000001</v>
      </c>
    </row>
    <row r="29" spans="1:9" x14ac:dyDescent="0.25">
      <c r="A29" s="12" t="s">
        <v>65</v>
      </c>
      <c r="B29" s="15">
        <v>1825</v>
      </c>
      <c r="C29" s="15">
        <v>1856.790584675</v>
      </c>
      <c r="D29" s="15">
        <v>1995</v>
      </c>
      <c r="E29" s="15">
        <v>7219.3152174639999</v>
      </c>
      <c r="F29" s="15">
        <v>7257.9843420039997</v>
      </c>
      <c r="G29" s="15">
        <v>7294.8737160419996</v>
      </c>
      <c r="H29" s="15">
        <v>7386.288173637</v>
      </c>
      <c r="I29" s="15">
        <v>7395.4296193959999</v>
      </c>
    </row>
    <row r="30" spans="1:9" x14ac:dyDescent="0.25">
      <c r="A30" s="12" t="s">
        <v>66</v>
      </c>
      <c r="B30" s="11">
        <v>1.6378082190000001</v>
      </c>
      <c r="C30" s="11">
        <v>1.6378082190000001</v>
      </c>
      <c r="D30" s="11">
        <v>1.6378082190000001</v>
      </c>
      <c r="E30" s="11">
        <v>1.6378082190000001</v>
      </c>
      <c r="F30" s="11">
        <v>1.6378082190000001</v>
      </c>
      <c r="G30" s="11">
        <v>1.6378082190000001</v>
      </c>
      <c r="H30" s="11">
        <v>1.6378082190000001</v>
      </c>
      <c r="I30" s="11">
        <v>1.6378082190000001</v>
      </c>
    </row>
    <row r="31" spans="1:9" x14ac:dyDescent="0.25">
      <c r="A31" s="12" t="s">
        <v>67</v>
      </c>
      <c r="B31" s="14"/>
      <c r="C31" s="14"/>
      <c r="D31" s="14"/>
      <c r="E31" s="21"/>
      <c r="F31" s="21"/>
      <c r="G31" s="21"/>
      <c r="H31" s="21"/>
      <c r="I31" s="21"/>
    </row>
    <row r="32" spans="1:9" x14ac:dyDescent="0.25">
      <c r="A32" s="12" t="s">
        <v>68</v>
      </c>
      <c r="B32" s="15">
        <v>1825</v>
      </c>
      <c r="C32" s="15">
        <v>1982.3493864070001</v>
      </c>
      <c r="D32" s="15">
        <v>1944.6769068630001</v>
      </c>
      <c r="E32" s="15">
        <v>7219.3152174639999</v>
      </c>
      <c r="F32" s="15">
        <v>7257.9843420039997</v>
      </c>
      <c r="G32" s="15">
        <v>7294.8737160419996</v>
      </c>
      <c r="H32" s="15">
        <v>7386.288173637</v>
      </c>
      <c r="I32" s="15">
        <v>7395.4296193959999</v>
      </c>
    </row>
    <row r="33" spans="1:9" x14ac:dyDescent="0.25">
      <c r="A33" s="12" t="s">
        <v>71</v>
      </c>
      <c r="B33" s="14"/>
      <c r="C33" s="14"/>
      <c r="D33" s="14"/>
      <c r="E33" s="14"/>
      <c r="F33" s="14"/>
      <c r="G33" s="14"/>
      <c r="H33" s="14"/>
      <c r="I33" s="14"/>
    </row>
    <row r="34" spans="1:9" x14ac:dyDescent="0.25">
      <c r="A34" s="12" t="s">
        <v>60</v>
      </c>
      <c r="B34" s="14"/>
      <c r="C34" s="14"/>
      <c r="D34" s="14"/>
      <c r="E34" s="14"/>
      <c r="F34" s="14"/>
      <c r="G34" s="14"/>
      <c r="H34" s="14"/>
      <c r="I34" s="14"/>
    </row>
    <row r="35" spans="1:9" x14ac:dyDescent="0.25">
      <c r="A35" s="12" t="s">
        <v>61</v>
      </c>
      <c r="B35" s="15">
        <v>23</v>
      </c>
      <c r="C35" s="15">
        <v>14.682415874</v>
      </c>
      <c r="D35" s="15">
        <v>9.5889305319999991</v>
      </c>
      <c r="E35" s="15">
        <v>8.7353395910000007</v>
      </c>
      <c r="F35" s="15">
        <v>8.8591652809999992</v>
      </c>
      <c r="G35" s="15">
        <v>8.9829909709999995</v>
      </c>
      <c r="H35" s="15">
        <v>9.0955597810000004</v>
      </c>
      <c r="I35" s="15">
        <v>9.1068166609999999</v>
      </c>
    </row>
    <row r="36" spans="1:9" x14ac:dyDescent="0.25">
      <c r="A36" s="12" t="s">
        <v>62</v>
      </c>
      <c r="B36" s="16">
        <v>2.0963399999999999E-4</v>
      </c>
      <c r="C36" s="16">
        <v>1.3198800000000001E-4</v>
      </c>
      <c r="D36" s="16">
        <v>8.4961000000000002E-5</v>
      </c>
      <c r="E36" s="16">
        <v>8.4961000000000002E-5</v>
      </c>
      <c r="F36" s="16">
        <v>8.4961000000000002E-5</v>
      </c>
      <c r="G36" s="16">
        <v>8.4961000000000002E-5</v>
      </c>
      <c r="H36" s="16">
        <v>8.4961000000000002E-5</v>
      </c>
      <c r="I36" s="16">
        <v>8.4961000000000002E-5</v>
      </c>
    </row>
    <row r="37" spans="1:9" x14ac:dyDescent="0.25">
      <c r="A37" s="12" t="s">
        <v>63</v>
      </c>
      <c r="B37" s="14"/>
      <c r="C37" s="14"/>
      <c r="D37" s="14"/>
      <c r="E37" s="21"/>
      <c r="F37" s="21"/>
      <c r="G37" s="21"/>
      <c r="H37" s="21"/>
      <c r="I37" s="21"/>
    </row>
    <row r="38" spans="1:9" x14ac:dyDescent="0.25">
      <c r="A38" s="12" t="s">
        <v>64</v>
      </c>
      <c r="B38" s="15">
        <v>23</v>
      </c>
      <c r="C38" s="15">
        <v>14.682415874</v>
      </c>
      <c r="D38" s="15">
        <v>9.5889305319999991</v>
      </c>
      <c r="E38" s="15">
        <v>8.7353395910000007</v>
      </c>
      <c r="F38" s="15">
        <v>8.8591652809999992</v>
      </c>
      <c r="G38" s="15">
        <v>8.9829909709999995</v>
      </c>
      <c r="H38" s="15">
        <v>9.0955597810000004</v>
      </c>
      <c r="I38" s="15">
        <v>9.1068166609999999</v>
      </c>
    </row>
    <row r="39" spans="1:9" x14ac:dyDescent="0.25">
      <c r="A39" s="12" t="s">
        <v>65</v>
      </c>
      <c r="B39" s="15">
        <v>10</v>
      </c>
      <c r="C39" s="15">
        <v>2</v>
      </c>
      <c r="D39" s="14"/>
      <c r="E39" s="15">
        <v>3.7979737349999998</v>
      </c>
      <c r="F39" s="15">
        <v>3.8518109919999999</v>
      </c>
      <c r="G39" s="15">
        <v>3.9056482479999999</v>
      </c>
      <c r="H39" s="15">
        <v>3.9545912090000002</v>
      </c>
      <c r="I39" s="15">
        <v>3.959485505</v>
      </c>
    </row>
    <row r="40" spans="1:9" x14ac:dyDescent="0.25">
      <c r="A40" s="12" t="s">
        <v>66</v>
      </c>
      <c r="B40" s="11">
        <v>2.2999999999999998</v>
      </c>
      <c r="C40" s="11">
        <v>2.2999999999999998</v>
      </c>
      <c r="D40" s="11">
        <v>2.2999999999999998</v>
      </c>
      <c r="E40" s="11">
        <v>2.2999999999999998</v>
      </c>
      <c r="F40" s="11">
        <v>2.2999999999999998</v>
      </c>
      <c r="G40" s="11">
        <v>2.2999999999999998</v>
      </c>
      <c r="H40" s="11">
        <v>2.2999999999999998</v>
      </c>
      <c r="I40" s="11">
        <v>2.2999999999999998</v>
      </c>
    </row>
    <row r="41" spans="1:9" x14ac:dyDescent="0.25">
      <c r="A41" s="12" t="s">
        <v>67</v>
      </c>
      <c r="B41" s="14"/>
      <c r="C41" s="14"/>
      <c r="D41" s="14"/>
      <c r="E41" s="21"/>
      <c r="F41" s="21"/>
      <c r="G41" s="21"/>
      <c r="H41" s="21"/>
      <c r="I41" s="21"/>
    </row>
    <row r="42" spans="1:9" x14ac:dyDescent="0.25">
      <c r="A42" s="12" t="s">
        <v>68</v>
      </c>
      <c r="B42" s="15">
        <v>10</v>
      </c>
      <c r="C42" s="15">
        <v>6.3836590759999998</v>
      </c>
      <c r="D42" s="15">
        <v>4.1691002309999998</v>
      </c>
      <c r="E42" s="15">
        <v>3.7979737349999998</v>
      </c>
      <c r="F42" s="15">
        <v>3.8518109919999999</v>
      </c>
      <c r="G42" s="15">
        <v>3.9056482479999999</v>
      </c>
      <c r="H42" s="15">
        <v>3.9545912090000002</v>
      </c>
      <c r="I42" s="15">
        <v>3.959485505</v>
      </c>
    </row>
    <row r="43" spans="1:9" x14ac:dyDescent="0.25">
      <c r="A43" s="12" t="s">
        <v>72</v>
      </c>
      <c r="B43" s="14"/>
      <c r="C43" s="14"/>
      <c r="D43" s="14"/>
      <c r="E43" s="14"/>
      <c r="F43" s="14"/>
      <c r="G43" s="14"/>
      <c r="H43" s="14"/>
      <c r="I43" s="14"/>
    </row>
    <row r="44" spans="1:9" x14ac:dyDescent="0.25">
      <c r="A44" s="12" t="s">
        <v>60</v>
      </c>
      <c r="B44" s="14"/>
      <c r="C44" s="14"/>
      <c r="D44" s="14"/>
      <c r="E44" s="14"/>
      <c r="F44" s="14"/>
      <c r="G44" s="14"/>
      <c r="H44" s="14"/>
      <c r="I44" s="14"/>
    </row>
    <row r="45" spans="1:9" x14ac:dyDescent="0.25">
      <c r="A45" s="12" t="s">
        <v>61</v>
      </c>
      <c r="B45" s="14"/>
      <c r="C45" s="14"/>
      <c r="D45" s="14"/>
      <c r="E45" s="14"/>
      <c r="F45" s="14"/>
      <c r="G45" s="14"/>
      <c r="H45" s="14"/>
      <c r="I45" s="14"/>
    </row>
    <row r="46" spans="1:9" x14ac:dyDescent="0.25">
      <c r="A46" s="12" t="s">
        <v>62</v>
      </c>
      <c r="B46" s="14"/>
      <c r="C46" s="14"/>
      <c r="D46" s="14"/>
      <c r="E46" s="14"/>
      <c r="F46" s="14"/>
      <c r="G46" s="14"/>
      <c r="H46" s="14"/>
      <c r="I46" s="14"/>
    </row>
    <row r="47" spans="1:9" x14ac:dyDescent="0.25">
      <c r="A47" s="12" t="s">
        <v>63</v>
      </c>
      <c r="B47" s="14"/>
      <c r="C47" s="14"/>
      <c r="D47" s="14"/>
      <c r="E47" s="14"/>
      <c r="F47" s="14"/>
      <c r="G47" s="14"/>
      <c r="H47" s="14"/>
      <c r="I47" s="14"/>
    </row>
    <row r="48" spans="1:9" x14ac:dyDescent="0.25">
      <c r="A48" s="12" t="s">
        <v>64</v>
      </c>
      <c r="B48" s="14"/>
      <c r="C48" s="14"/>
      <c r="D48" s="14"/>
      <c r="E48" s="14"/>
      <c r="F48" s="14"/>
      <c r="G48" s="14"/>
      <c r="H48" s="14"/>
      <c r="I48" s="14"/>
    </row>
    <row r="49" spans="1:9" x14ac:dyDescent="0.25">
      <c r="A49" s="12" t="s">
        <v>65</v>
      </c>
      <c r="B49" s="14"/>
      <c r="C49" s="14"/>
      <c r="D49" s="14"/>
      <c r="E49" s="14"/>
      <c r="F49" s="14"/>
      <c r="G49" s="14"/>
      <c r="H49" s="14"/>
      <c r="I49" s="14"/>
    </row>
    <row r="50" spans="1:9" x14ac:dyDescent="0.25">
      <c r="A50" s="12" t="s">
        <v>66</v>
      </c>
      <c r="B50" s="14"/>
      <c r="C50" s="14"/>
      <c r="D50" s="14"/>
      <c r="E50" s="14"/>
      <c r="F50" s="14"/>
      <c r="G50" s="14"/>
      <c r="H50" s="14"/>
      <c r="I50" s="14"/>
    </row>
    <row r="51" spans="1:9" x14ac:dyDescent="0.25">
      <c r="A51" s="12" t="s">
        <v>67</v>
      </c>
      <c r="B51" s="14"/>
      <c r="C51" s="14"/>
      <c r="D51" s="14"/>
      <c r="E51" s="14"/>
      <c r="F51" s="14"/>
      <c r="G51" s="14"/>
      <c r="H51" s="14"/>
      <c r="I51" s="14"/>
    </row>
    <row r="52" spans="1:9" x14ac:dyDescent="0.25">
      <c r="A52" s="12" t="s">
        <v>68</v>
      </c>
      <c r="B52" s="14"/>
      <c r="C52" s="14"/>
      <c r="D52" s="14"/>
      <c r="E52" s="14"/>
      <c r="F52" s="14"/>
      <c r="G52" s="14"/>
      <c r="H52" s="14"/>
      <c r="I52" s="14"/>
    </row>
    <row r="53" spans="1:9" x14ac:dyDescent="0.25">
      <c r="A53" s="12" t="s">
        <v>73</v>
      </c>
      <c r="B53" s="14"/>
      <c r="C53" s="14"/>
      <c r="D53" s="14"/>
      <c r="E53" s="14"/>
      <c r="F53" s="14"/>
      <c r="G53" s="14"/>
      <c r="H53" s="14"/>
      <c r="I53" s="14"/>
    </row>
    <row r="54" spans="1:9" x14ac:dyDescent="0.25">
      <c r="A54" s="12" t="s">
        <v>60</v>
      </c>
      <c r="B54" s="14"/>
      <c r="C54" s="14"/>
      <c r="D54" s="14"/>
      <c r="E54" s="14"/>
      <c r="F54" s="14"/>
      <c r="G54" s="14"/>
      <c r="H54" s="14"/>
      <c r="I54" s="14"/>
    </row>
    <row r="55" spans="1:9" x14ac:dyDescent="0.25">
      <c r="A55" s="12" t="s">
        <v>61</v>
      </c>
      <c r="B55" s="14"/>
      <c r="C55" s="14"/>
      <c r="D55" s="14"/>
      <c r="E55" s="14"/>
      <c r="F55" s="14"/>
      <c r="G55" s="14"/>
      <c r="H55" s="14"/>
      <c r="I55" s="14"/>
    </row>
    <row r="56" spans="1:9" x14ac:dyDescent="0.25">
      <c r="A56" s="12" t="s">
        <v>62</v>
      </c>
      <c r="B56" s="14"/>
      <c r="C56" s="14"/>
      <c r="D56" s="14"/>
      <c r="E56" s="14"/>
      <c r="F56" s="14"/>
      <c r="G56" s="14"/>
      <c r="H56" s="14"/>
      <c r="I56" s="14"/>
    </row>
    <row r="57" spans="1:9" x14ac:dyDescent="0.25">
      <c r="A57" s="12" t="s">
        <v>63</v>
      </c>
      <c r="B57" s="14"/>
      <c r="C57" s="14"/>
      <c r="D57" s="14"/>
      <c r="E57" s="14"/>
      <c r="F57" s="14"/>
      <c r="G57" s="14"/>
      <c r="H57" s="14"/>
      <c r="I57" s="14"/>
    </row>
    <row r="58" spans="1:9" x14ac:dyDescent="0.25">
      <c r="A58" s="12" t="s">
        <v>64</v>
      </c>
      <c r="B58" s="14"/>
      <c r="C58" s="14"/>
      <c r="D58" s="14"/>
      <c r="E58" s="14"/>
      <c r="F58" s="14"/>
      <c r="G58" s="14"/>
      <c r="H58" s="14"/>
      <c r="I58" s="14"/>
    </row>
    <row r="59" spans="1:9" x14ac:dyDescent="0.25">
      <c r="A59" s="12" t="s">
        <v>65</v>
      </c>
      <c r="B59" s="14"/>
      <c r="C59" s="14"/>
      <c r="D59" s="14"/>
      <c r="E59" s="14"/>
      <c r="F59" s="14"/>
      <c r="G59" s="14"/>
      <c r="H59" s="14"/>
      <c r="I59" s="14"/>
    </row>
    <row r="60" spans="1:9" x14ac:dyDescent="0.25">
      <c r="A60" s="12" t="s">
        <v>66</v>
      </c>
      <c r="B60" s="14"/>
      <c r="C60" s="14"/>
      <c r="D60" s="14"/>
      <c r="E60" s="14"/>
      <c r="F60" s="14"/>
      <c r="G60" s="14"/>
      <c r="H60" s="14"/>
      <c r="I60" s="14"/>
    </row>
    <row r="61" spans="1:9" x14ac:dyDescent="0.25">
      <c r="A61" s="12" t="s">
        <v>67</v>
      </c>
      <c r="B61" s="14"/>
      <c r="C61" s="14"/>
      <c r="D61" s="14"/>
      <c r="E61" s="14"/>
      <c r="F61" s="14"/>
      <c r="G61" s="14"/>
      <c r="H61" s="14"/>
      <c r="I61" s="14"/>
    </row>
    <row r="62" spans="1:9" x14ac:dyDescent="0.25">
      <c r="A62" s="12" t="s">
        <v>68</v>
      </c>
      <c r="B62" s="14"/>
      <c r="C62" s="14"/>
      <c r="D62" s="14"/>
      <c r="E62" s="14"/>
      <c r="F62" s="14"/>
      <c r="G62" s="14"/>
      <c r="H62" s="14"/>
      <c r="I62" s="14"/>
    </row>
    <row r="63" spans="1:9" x14ac:dyDescent="0.25">
      <c r="A63" s="12" t="s">
        <v>74</v>
      </c>
      <c r="B63" s="14"/>
      <c r="C63" s="14"/>
      <c r="D63" s="14"/>
      <c r="E63" s="14"/>
      <c r="F63" s="14"/>
      <c r="G63" s="14"/>
      <c r="H63" s="14"/>
      <c r="I63" s="14"/>
    </row>
    <row r="64" spans="1:9" x14ac:dyDescent="0.25">
      <c r="A64" s="12" t="s">
        <v>60</v>
      </c>
      <c r="B64" s="14"/>
      <c r="C64" s="14"/>
      <c r="D64" s="14"/>
      <c r="E64" s="14"/>
      <c r="F64" s="14"/>
      <c r="G64" s="14"/>
      <c r="H64" s="14"/>
      <c r="I64" s="14"/>
    </row>
    <row r="65" spans="1:9" x14ac:dyDescent="0.25">
      <c r="A65" s="12" t="s">
        <v>61</v>
      </c>
      <c r="B65" s="15">
        <v>29668</v>
      </c>
      <c r="C65" s="15">
        <v>28127.765246481998</v>
      </c>
      <c r="D65" s="15">
        <v>26872.903771623998</v>
      </c>
      <c r="E65" s="15">
        <v>24480.721750544999</v>
      </c>
      <c r="F65" s="15">
        <v>24827.742290823</v>
      </c>
      <c r="G65" s="15">
        <v>25174.762831102002</v>
      </c>
      <c r="H65" s="15">
        <v>25490.236049537001</v>
      </c>
      <c r="I65" s="15">
        <v>25521.783371379999</v>
      </c>
    </row>
    <row r="66" spans="1:9" x14ac:dyDescent="0.25">
      <c r="A66" s="12" t="s">
        <v>62</v>
      </c>
      <c r="B66" s="16">
        <v>0.27040969799999998</v>
      </c>
      <c r="C66" s="16">
        <v>0.25285448399999999</v>
      </c>
      <c r="D66" s="16">
        <v>0.23810197999999999</v>
      </c>
      <c r="E66" s="16">
        <v>0.23810197999999999</v>
      </c>
      <c r="F66" s="16">
        <v>0.23810197999999999</v>
      </c>
      <c r="G66" s="16">
        <v>0.23810197999999999</v>
      </c>
      <c r="H66" s="16">
        <v>0.23810197999999999</v>
      </c>
      <c r="I66" s="16">
        <v>0.23810197999999999</v>
      </c>
    </row>
    <row r="67" spans="1:9" x14ac:dyDescent="0.25">
      <c r="A67" s="12" t="s">
        <v>63</v>
      </c>
      <c r="B67" s="14"/>
      <c r="C67" s="14"/>
      <c r="D67" s="14"/>
      <c r="E67" s="16">
        <v>0.17599999999999999</v>
      </c>
      <c r="F67" s="16">
        <v>0.17399999999999999</v>
      </c>
      <c r="G67" s="16">
        <v>0.17299999999999999</v>
      </c>
      <c r="H67" s="16">
        <v>0.17299999999999999</v>
      </c>
      <c r="I67" s="16">
        <v>0.17299999999999999</v>
      </c>
    </row>
    <row r="68" spans="1:9" x14ac:dyDescent="0.25">
      <c r="A68" s="12" t="s">
        <v>64</v>
      </c>
      <c r="B68" s="15">
        <v>29668</v>
      </c>
      <c r="C68" s="15">
        <v>28127.765246481998</v>
      </c>
      <c r="D68" s="15">
        <v>26872.903771623998</v>
      </c>
      <c r="E68" s="15">
        <v>18095.637119999999</v>
      </c>
      <c r="F68" s="15">
        <v>18143.600310000002</v>
      </c>
      <c r="G68" s="15">
        <v>18291.46473</v>
      </c>
      <c r="H68" s="15">
        <v>18520.681079999998</v>
      </c>
      <c r="I68" s="15">
        <v>18543.602715000001</v>
      </c>
    </row>
    <row r="69" spans="1:9" x14ac:dyDescent="0.25">
      <c r="A69" s="12" t="s">
        <v>65</v>
      </c>
      <c r="B69" s="15">
        <v>2789</v>
      </c>
      <c r="C69" s="15">
        <v>3084.3292819970002</v>
      </c>
      <c r="D69" s="15">
        <v>3056</v>
      </c>
      <c r="E69" s="15">
        <v>1701.11675636</v>
      </c>
      <c r="F69" s="15">
        <v>1705.6256324860001</v>
      </c>
      <c r="G69" s="15">
        <v>1719.5259246319999</v>
      </c>
      <c r="H69" s="15">
        <v>1741.0738685490001</v>
      </c>
      <c r="I69" s="15">
        <v>1743.228662941</v>
      </c>
    </row>
    <row r="70" spans="1:9" x14ac:dyDescent="0.25">
      <c r="A70" s="12" t="s">
        <v>66</v>
      </c>
      <c r="B70" s="11">
        <v>10.637504482000001</v>
      </c>
      <c r="C70" s="11">
        <v>10.637504482000001</v>
      </c>
      <c r="D70" s="11">
        <v>10.637504482000001</v>
      </c>
      <c r="E70" s="11">
        <v>10.637504482000001</v>
      </c>
      <c r="F70" s="11">
        <v>10.637504482000001</v>
      </c>
      <c r="G70" s="11">
        <v>10.637504482000001</v>
      </c>
      <c r="H70" s="11">
        <v>10.637504482000001</v>
      </c>
      <c r="I70" s="11">
        <v>10.637504482000001</v>
      </c>
    </row>
    <row r="71" spans="1:9" x14ac:dyDescent="0.25">
      <c r="A71" s="12" t="s">
        <v>67</v>
      </c>
      <c r="B71" s="14"/>
      <c r="C71" s="14"/>
      <c r="D71" s="14"/>
      <c r="E71" s="14"/>
      <c r="F71" s="14"/>
      <c r="G71" s="14"/>
      <c r="H71" s="14"/>
      <c r="I71" s="14"/>
    </row>
    <row r="72" spans="1:9" x14ac:dyDescent="0.25">
      <c r="A72" s="12" t="s">
        <v>68</v>
      </c>
      <c r="B72" s="15">
        <v>2789</v>
      </c>
      <c r="C72" s="15">
        <v>2644.207134705</v>
      </c>
      <c r="D72" s="15">
        <v>2526.2413583339999</v>
      </c>
      <c r="E72" s="15">
        <v>1701.11675636</v>
      </c>
      <c r="F72" s="15">
        <v>1705.6256324860001</v>
      </c>
      <c r="G72" s="15">
        <v>1719.5259246319999</v>
      </c>
      <c r="H72" s="15">
        <v>1741.0738685490001</v>
      </c>
      <c r="I72" s="15">
        <v>1743.228662941</v>
      </c>
    </row>
    <row r="73" spans="1:9" x14ac:dyDescent="0.25">
      <c r="A73" s="12" t="s">
        <v>75</v>
      </c>
      <c r="B73" s="14"/>
      <c r="C73" s="14"/>
      <c r="D73" s="14"/>
      <c r="E73" s="14"/>
      <c r="F73" s="14"/>
      <c r="G73" s="14"/>
      <c r="H73" s="14"/>
      <c r="I73" s="14"/>
    </row>
    <row r="74" spans="1:9" x14ac:dyDescent="0.25">
      <c r="A74" s="12" t="s">
        <v>60</v>
      </c>
      <c r="B74" s="14"/>
      <c r="C74" s="14"/>
      <c r="D74" s="14"/>
      <c r="E74" s="14"/>
      <c r="F74" s="14"/>
      <c r="G74" s="14"/>
      <c r="H74" s="14"/>
      <c r="I74" s="14"/>
    </row>
    <row r="75" spans="1:9" x14ac:dyDescent="0.25">
      <c r="A75" s="12" t="s">
        <v>61</v>
      </c>
      <c r="B75" s="14"/>
      <c r="C75" s="14"/>
      <c r="D75" s="14"/>
      <c r="E75" s="15">
        <v>0</v>
      </c>
      <c r="F75" s="15">
        <v>0</v>
      </c>
      <c r="G75" s="15">
        <v>0</v>
      </c>
      <c r="H75" s="15">
        <v>0</v>
      </c>
      <c r="I75" s="15">
        <v>0</v>
      </c>
    </row>
    <row r="76" spans="1:9" x14ac:dyDescent="0.25">
      <c r="A76" s="12" t="s">
        <v>62</v>
      </c>
      <c r="B76" s="14"/>
      <c r="C76" s="16">
        <v>0</v>
      </c>
      <c r="D76" s="16">
        <v>0</v>
      </c>
      <c r="E76" s="16">
        <v>0</v>
      </c>
      <c r="F76" s="16">
        <v>0</v>
      </c>
      <c r="G76" s="16">
        <v>0</v>
      </c>
      <c r="H76" s="16">
        <v>0</v>
      </c>
      <c r="I76" s="16">
        <v>0</v>
      </c>
    </row>
    <row r="77" spans="1:9" x14ac:dyDescent="0.25">
      <c r="A77" s="12" t="s">
        <v>63</v>
      </c>
      <c r="B77" s="14"/>
      <c r="C77" s="14"/>
      <c r="D77" s="14"/>
      <c r="E77" s="14"/>
      <c r="F77" s="14"/>
      <c r="G77" s="14"/>
      <c r="H77" s="14"/>
      <c r="I77" s="14"/>
    </row>
    <row r="78" spans="1:9" x14ac:dyDescent="0.25">
      <c r="A78" s="12" t="s">
        <v>64</v>
      </c>
      <c r="B78" s="14"/>
      <c r="C78" s="14"/>
      <c r="D78" s="14"/>
      <c r="E78" s="15">
        <v>0</v>
      </c>
      <c r="F78" s="15">
        <v>0</v>
      </c>
      <c r="G78" s="15">
        <v>0</v>
      </c>
      <c r="H78" s="15">
        <v>0</v>
      </c>
      <c r="I78" s="15">
        <v>0</v>
      </c>
    </row>
    <row r="79" spans="1:9" x14ac:dyDescent="0.25">
      <c r="A79" s="12" t="s">
        <v>65</v>
      </c>
      <c r="B79" s="14"/>
      <c r="C79" s="14"/>
      <c r="D79" s="14"/>
      <c r="E79" s="15">
        <v>0</v>
      </c>
      <c r="F79" s="15">
        <v>0</v>
      </c>
      <c r="G79" s="15">
        <v>0</v>
      </c>
      <c r="H79" s="15">
        <v>0</v>
      </c>
      <c r="I79" s="15">
        <v>0</v>
      </c>
    </row>
    <row r="80" spans="1:9" x14ac:dyDescent="0.25">
      <c r="A80" s="12" t="s">
        <v>66</v>
      </c>
      <c r="B80" s="14"/>
      <c r="C80" s="14"/>
      <c r="D80" s="14"/>
      <c r="E80" s="14"/>
      <c r="F80" s="14"/>
      <c r="G80" s="14"/>
      <c r="H80" s="14"/>
      <c r="I80" s="14"/>
    </row>
    <row r="81" spans="1:9" x14ac:dyDescent="0.25">
      <c r="A81" s="12" t="s">
        <v>67</v>
      </c>
      <c r="B81" s="14"/>
      <c r="C81" s="14"/>
      <c r="D81" s="14"/>
      <c r="E81" s="14"/>
      <c r="F81" s="14"/>
      <c r="G81" s="14"/>
      <c r="H81" s="14"/>
      <c r="I81" s="14"/>
    </row>
    <row r="82" spans="1:9" x14ac:dyDescent="0.25">
      <c r="A82" s="12" t="s">
        <v>68</v>
      </c>
      <c r="B82" s="14"/>
      <c r="C82" s="14"/>
      <c r="D82" s="14"/>
      <c r="E82" s="15">
        <v>0</v>
      </c>
      <c r="F82" s="15">
        <v>0</v>
      </c>
      <c r="G82" s="15">
        <v>0</v>
      </c>
      <c r="H82" s="15">
        <v>0</v>
      </c>
      <c r="I82" s="15">
        <v>0</v>
      </c>
    </row>
    <row r="86" spans="1:9" x14ac:dyDescent="0.25">
      <c r="A86" s="12" t="s">
        <v>23</v>
      </c>
    </row>
    <row r="87" spans="1:9" x14ac:dyDescent="0.25">
      <c r="A87" s="28"/>
      <c r="B87" s="28"/>
      <c r="C87" s="28"/>
      <c r="D87" s="28"/>
      <c r="E87" s="28"/>
      <c r="F87" s="28"/>
      <c r="G87" s="28"/>
      <c r="H87" s="28"/>
    </row>
    <row r="90" spans="1:9" x14ac:dyDescent="0.25">
      <c r="A90" s="13" t="s">
        <v>76</v>
      </c>
    </row>
    <row r="91" spans="1:9" x14ac:dyDescent="0.25">
      <c r="A91" s="13" t="s">
        <v>25</v>
      </c>
    </row>
  </sheetData>
  <mergeCells count="1">
    <mergeCell ref="A87:H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F02A-A559-4A99-9237-FDEF1E01AE4C}">
  <dimension ref="A1:K22"/>
  <sheetViews>
    <sheetView workbookViewId="0">
      <selection activeCell="M10" sqref="M10"/>
    </sheetView>
  </sheetViews>
  <sheetFormatPr defaultColWidth="8.7109375" defaultRowHeight="15" x14ac:dyDescent="0.25"/>
  <cols>
    <col min="1" max="1" width="30" style="9" customWidth="1"/>
    <col min="2" max="3" width="9" style="9" hidden="1" customWidth="1"/>
    <col min="4" max="9" width="9" style="9" customWidth="1"/>
    <col min="10" max="16384" width="8.7109375" style="9"/>
  </cols>
  <sheetData>
    <row r="1" spans="1:11" x14ac:dyDescent="0.25">
      <c r="A1" s="8" t="s">
        <v>0</v>
      </c>
      <c r="B1" s="8" t="s">
        <v>39</v>
      </c>
      <c r="C1" s="8" t="s">
        <v>1</v>
      </c>
      <c r="D1" s="8" t="s">
        <v>2</v>
      </c>
      <c r="E1" s="8" t="s">
        <v>3</v>
      </c>
      <c r="F1" s="8" t="s">
        <v>4</v>
      </c>
      <c r="G1" s="8" t="s">
        <v>5</v>
      </c>
      <c r="H1" s="8" t="s">
        <v>6</v>
      </c>
      <c r="I1" s="8" t="s">
        <v>7</v>
      </c>
    </row>
    <row r="2" spans="1:11" x14ac:dyDescent="0.25">
      <c r="A2" s="12" t="s">
        <v>100</v>
      </c>
      <c r="B2" s="14"/>
      <c r="C2" s="14"/>
      <c r="D2" s="14"/>
      <c r="E2" s="14"/>
      <c r="F2" s="14"/>
      <c r="G2" s="14"/>
      <c r="H2" s="14"/>
      <c r="I2" s="14"/>
    </row>
    <row r="3" spans="1:11" x14ac:dyDescent="0.25">
      <c r="A3" s="12" t="s">
        <v>101</v>
      </c>
      <c r="B3" s="14"/>
      <c r="C3" s="14"/>
      <c r="D3" s="14"/>
      <c r="E3" s="14"/>
      <c r="F3" s="14"/>
      <c r="G3" s="14"/>
      <c r="H3" s="14"/>
      <c r="I3" s="14"/>
    </row>
    <row r="4" spans="1:11" x14ac:dyDescent="0.25">
      <c r="A4" s="12" t="s">
        <v>102</v>
      </c>
      <c r="B4" s="15">
        <v>4541</v>
      </c>
      <c r="C4" s="15">
        <v>4856.4254734790002</v>
      </c>
      <c r="D4" s="15">
        <v>4865</v>
      </c>
      <c r="E4" s="15">
        <v>5010.95</v>
      </c>
      <c r="F4" s="15">
        <v>5161.2785000000003</v>
      </c>
      <c r="G4" s="15">
        <v>5316.1168550000002</v>
      </c>
      <c r="H4" s="15">
        <v>5475.6003606499999</v>
      </c>
      <c r="I4" s="15">
        <v>5639.8683714700001</v>
      </c>
      <c r="K4" s="20" t="s">
        <v>139</v>
      </c>
    </row>
    <row r="5" spans="1:11" x14ac:dyDescent="0.25">
      <c r="A5" s="12" t="s">
        <v>103</v>
      </c>
      <c r="B5" s="15">
        <v>2789</v>
      </c>
      <c r="C5" s="15">
        <v>2644.207134705</v>
      </c>
      <c r="D5" s="15">
        <v>2526.2413583339999</v>
      </c>
      <c r="E5" s="15">
        <v>1701.11675636</v>
      </c>
      <c r="F5" s="15">
        <v>1705.6256324860001</v>
      </c>
      <c r="G5" s="15">
        <v>1719.5259246319999</v>
      </c>
      <c r="H5" s="15">
        <v>1741.0738685490001</v>
      </c>
      <c r="I5" s="15">
        <v>1743.228662941</v>
      </c>
    </row>
    <row r="6" spans="1:11" x14ac:dyDescent="0.25">
      <c r="A6" s="12" t="s">
        <v>104</v>
      </c>
      <c r="B6" s="11">
        <v>1.6281821439999999</v>
      </c>
      <c r="C6" s="11">
        <v>1.8366282309999999</v>
      </c>
      <c r="D6" s="11">
        <v>1.9257859049999999</v>
      </c>
      <c r="E6" s="11">
        <v>2.9456825819999999</v>
      </c>
      <c r="F6" s="11">
        <v>3.0260324430000001</v>
      </c>
      <c r="G6" s="11">
        <v>3.0916177409999999</v>
      </c>
      <c r="H6" s="11">
        <v>3.1449558</v>
      </c>
      <c r="I6" s="11">
        <v>3.2353003889999998</v>
      </c>
    </row>
    <row r="7" spans="1:11" x14ac:dyDescent="0.25">
      <c r="A7" s="12" t="s">
        <v>105</v>
      </c>
      <c r="B7" s="14"/>
      <c r="C7" s="14"/>
      <c r="D7" s="14"/>
      <c r="E7" s="14"/>
      <c r="F7" s="14"/>
      <c r="G7" s="14"/>
      <c r="H7" s="14"/>
      <c r="I7" s="14"/>
    </row>
    <row r="8" spans="1:11" x14ac:dyDescent="0.25">
      <c r="A8" s="12" t="s">
        <v>106</v>
      </c>
      <c r="B8" s="14"/>
      <c r="C8" s="15">
        <v>0</v>
      </c>
      <c r="D8" s="15">
        <v>0</v>
      </c>
      <c r="E8" s="15">
        <v>102816.12</v>
      </c>
      <c r="F8" s="15">
        <v>104273.565</v>
      </c>
      <c r="G8" s="15">
        <v>105731.01</v>
      </c>
      <c r="H8" s="15">
        <v>107055.96</v>
      </c>
      <c r="I8" s="15">
        <v>107188.455</v>
      </c>
    </row>
    <row r="9" spans="1:11" x14ac:dyDescent="0.25">
      <c r="A9" s="12" t="s">
        <v>107</v>
      </c>
      <c r="B9" s="15">
        <v>0</v>
      </c>
      <c r="C9" s="15">
        <v>0</v>
      </c>
      <c r="D9" s="15">
        <v>0</v>
      </c>
      <c r="E9" s="15">
        <v>281.68799999999999</v>
      </c>
      <c r="F9" s="15">
        <v>285.68099999999998</v>
      </c>
      <c r="G9" s="15">
        <v>289.67399999999998</v>
      </c>
      <c r="H9" s="15">
        <v>293.30399999999997</v>
      </c>
      <c r="I9" s="15">
        <v>293.66699999999997</v>
      </c>
    </row>
    <row r="10" spans="1:11" x14ac:dyDescent="0.25">
      <c r="A10" s="12" t="s">
        <v>108</v>
      </c>
      <c r="B10" s="14"/>
      <c r="C10" s="14"/>
      <c r="D10" s="14"/>
      <c r="E10" s="14"/>
      <c r="F10" s="14"/>
      <c r="G10" s="14"/>
      <c r="H10" s="14"/>
      <c r="I10" s="14"/>
    </row>
    <row r="11" spans="1:11" x14ac:dyDescent="0.25">
      <c r="A11" s="12" t="s">
        <v>109</v>
      </c>
      <c r="B11" s="15">
        <v>4269</v>
      </c>
      <c r="C11" s="15">
        <v>4451.9427422620001</v>
      </c>
      <c r="D11" s="15">
        <v>4520.1661180640003</v>
      </c>
      <c r="E11" s="15">
        <v>2616.720426676</v>
      </c>
      <c r="F11" s="15">
        <v>2705.0450265180002</v>
      </c>
      <c r="G11" s="15">
        <v>2784.412178734</v>
      </c>
      <c r="H11" s="15">
        <v>2808.7847687849999</v>
      </c>
      <c r="I11" s="15">
        <v>2812.2609875580001</v>
      </c>
    </row>
    <row r="12" spans="1:11" x14ac:dyDescent="0.25">
      <c r="A12" s="12" t="s">
        <v>110</v>
      </c>
      <c r="B12" s="15">
        <v>267</v>
      </c>
      <c r="C12" s="15">
        <v>4.2278990000000002E-3</v>
      </c>
      <c r="D12" s="14"/>
      <c r="E12" s="15">
        <v>0</v>
      </c>
      <c r="F12" s="15">
        <v>0</v>
      </c>
      <c r="G12" s="15">
        <v>0</v>
      </c>
      <c r="H12" s="15">
        <v>0</v>
      </c>
      <c r="I12" s="15">
        <v>0</v>
      </c>
    </row>
    <row r="13" spans="1:11" x14ac:dyDescent="0.25">
      <c r="A13" s="12" t="s">
        <v>111</v>
      </c>
      <c r="B13" s="15">
        <v>15.988764045</v>
      </c>
      <c r="C13" s="15">
        <v>1052991.6413965099</v>
      </c>
      <c r="D13" s="15">
        <v>0</v>
      </c>
      <c r="E13" s="15">
        <v>0</v>
      </c>
      <c r="F13" s="15">
        <v>0</v>
      </c>
      <c r="G13" s="15">
        <v>0</v>
      </c>
      <c r="H13" s="15">
        <v>0</v>
      </c>
      <c r="I13" s="15">
        <v>0</v>
      </c>
    </row>
    <row r="17" spans="1:8" x14ac:dyDescent="0.25">
      <c r="A17" s="12" t="s">
        <v>23</v>
      </c>
    </row>
    <row r="18" spans="1:8" x14ac:dyDescent="0.25">
      <c r="A18" s="28"/>
      <c r="B18" s="28"/>
      <c r="C18" s="28"/>
      <c r="D18" s="28"/>
      <c r="E18" s="28"/>
      <c r="F18" s="28"/>
      <c r="G18" s="28"/>
      <c r="H18" s="28"/>
    </row>
    <row r="21" spans="1:8" x14ac:dyDescent="0.25">
      <c r="A21" s="13" t="s">
        <v>112</v>
      </c>
    </row>
    <row r="22" spans="1:8" x14ac:dyDescent="0.25">
      <c r="A22" s="13" t="s">
        <v>25</v>
      </c>
    </row>
  </sheetData>
  <mergeCells count="1">
    <mergeCell ref="A18:H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A71F6-36D0-4531-A81F-38EC291334F7}">
  <sheetPr>
    <tabColor theme="4" tint="0.59999389629810485"/>
  </sheetPr>
  <dimension ref="A1:I16"/>
  <sheetViews>
    <sheetView workbookViewId="0">
      <selection activeCell="G13" sqref="G13"/>
    </sheetView>
  </sheetViews>
  <sheetFormatPr defaultColWidth="8.7109375" defaultRowHeight="15" x14ac:dyDescent="0.25"/>
  <cols>
    <col min="1" max="1" width="27" style="9" customWidth="1"/>
    <col min="2" max="9" width="14.140625" style="9" customWidth="1"/>
    <col min="10" max="10" width="10.85546875" style="9" customWidth="1"/>
    <col min="11" max="16384" width="8.7109375" style="9"/>
  </cols>
  <sheetData>
    <row r="1" spans="1:9" x14ac:dyDescent="0.25">
      <c r="A1" s="8" t="s">
        <v>0</v>
      </c>
      <c r="B1" s="8" t="s">
        <v>39</v>
      </c>
      <c r="C1" s="8" t="s">
        <v>1</v>
      </c>
      <c r="D1" s="8" t="s">
        <v>2</v>
      </c>
      <c r="E1" s="8" t="s">
        <v>3</v>
      </c>
      <c r="F1" s="8" t="s">
        <v>4</v>
      </c>
      <c r="G1" s="8" t="s">
        <v>5</v>
      </c>
      <c r="H1" s="8" t="s">
        <v>6</v>
      </c>
      <c r="I1" s="8" t="s">
        <v>7</v>
      </c>
    </row>
    <row r="2" spans="1:9" x14ac:dyDescent="0.25">
      <c r="A2" s="12" t="s">
        <v>77</v>
      </c>
      <c r="B2" s="14"/>
      <c r="C2" s="14"/>
      <c r="D2" s="14"/>
      <c r="E2" s="14"/>
      <c r="F2" s="14"/>
      <c r="G2" s="14"/>
      <c r="H2" s="14"/>
      <c r="I2" s="14"/>
    </row>
    <row r="3" spans="1:9" x14ac:dyDescent="0.25">
      <c r="A3" s="12" t="s">
        <v>78</v>
      </c>
      <c r="B3" s="15">
        <v>1152498262.0599999</v>
      </c>
      <c r="C3" s="15">
        <v>3533214481.0714035</v>
      </c>
      <c r="D3" s="15">
        <v>333760201761.5921</v>
      </c>
      <c r="E3" s="15">
        <v>283564443507.59198</v>
      </c>
      <c r="F3" s="15">
        <v>287120785784.15204</v>
      </c>
      <c r="G3" s="15">
        <v>290929948156.67194</v>
      </c>
      <c r="H3" s="15">
        <v>294596484681.35193</v>
      </c>
      <c r="I3" s="15">
        <v>294950686237.07196</v>
      </c>
    </row>
    <row r="4" spans="1:9" x14ac:dyDescent="0.25">
      <c r="A4" s="12" t="s">
        <v>79</v>
      </c>
      <c r="B4" s="14"/>
      <c r="C4" s="15">
        <v>2241054414.1900005</v>
      </c>
      <c r="D4" s="15">
        <v>332480346441.00012</v>
      </c>
      <c r="E4" s="15">
        <v>282284588187</v>
      </c>
      <c r="F4" s="15">
        <v>285840930463.56006</v>
      </c>
      <c r="G4" s="15">
        <v>289650092836.07996</v>
      </c>
      <c r="H4" s="15">
        <v>293316629360.75995</v>
      </c>
      <c r="I4" s="15">
        <v>293670830916.47998</v>
      </c>
    </row>
    <row r="5" spans="1:9" x14ac:dyDescent="0.25">
      <c r="A5" s="12" t="s">
        <v>21</v>
      </c>
      <c r="B5" s="15">
        <v>17152</v>
      </c>
      <c r="C5" s="15">
        <v>17578.694227746</v>
      </c>
      <c r="D5" s="15">
        <v>18042.136363894999</v>
      </c>
      <c r="E5" s="15">
        <v>22916.653711022002</v>
      </c>
      <c r="F5" s="15">
        <v>23158.188311630001</v>
      </c>
      <c r="G5" s="15">
        <v>23396.943765447999</v>
      </c>
      <c r="H5" s="15">
        <v>23705.940544124998</v>
      </c>
      <c r="I5" s="15">
        <v>23735.279579451999</v>
      </c>
    </row>
    <row r="6" spans="1:9" x14ac:dyDescent="0.25">
      <c r="A6" s="12" t="s">
        <v>80</v>
      </c>
      <c r="B6" s="11">
        <v>0</v>
      </c>
      <c r="C6" s="11">
        <v>1.5765857619999999</v>
      </c>
      <c r="D6" s="11">
        <v>1.003849416</v>
      </c>
      <c r="E6" s="11">
        <v>1.004533919</v>
      </c>
      <c r="F6" s="11">
        <v>1.004477509</v>
      </c>
      <c r="G6" s="11">
        <v>1.0044186260000001</v>
      </c>
      <c r="H6" s="11">
        <v>1.0043633919999999</v>
      </c>
      <c r="I6" s="11">
        <v>1.0043581290000001</v>
      </c>
    </row>
    <row r="7" spans="1:9" x14ac:dyDescent="0.25">
      <c r="A7" s="12" t="s">
        <v>81</v>
      </c>
      <c r="B7" s="15">
        <v>0</v>
      </c>
      <c r="C7" s="15">
        <v>27714.319032386</v>
      </c>
      <c r="D7" s="15">
        <v>18111.588060716</v>
      </c>
      <c r="E7" s="15">
        <v>23020.555951561</v>
      </c>
      <c r="F7" s="15">
        <v>23261.879306750001</v>
      </c>
      <c r="G7" s="15">
        <v>23500.326100564002</v>
      </c>
      <c r="H7" s="15">
        <v>23809.37884628</v>
      </c>
      <c r="I7" s="15">
        <v>23838.720986147</v>
      </c>
    </row>
    <row r="8" spans="1:9" x14ac:dyDescent="0.25">
      <c r="A8" s="24" t="s">
        <v>140</v>
      </c>
      <c r="B8" s="24"/>
      <c r="C8" s="24"/>
      <c r="D8" s="25">
        <f t="shared" ref="D8:I8" si="0">D7/C7-1</f>
        <v>-0.34648987624226235</v>
      </c>
      <c r="E8" s="25">
        <f t="shared" si="0"/>
        <v>0.27104016911098716</v>
      </c>
      <c r="F8" s="25">
        <f t="shared" si="0"/>
        <v>1.0482950789580503E-2</v>
      </c>
      <c r="G8" s="25">
        <f t="shared" si="0"/>
        <v>1.0250538689056343E-2</v>
      </c>
      <c r="H8" s="25">
        <f t="shared" si="0"/>
        <v>1.3150998177364981E-2</v>
      </c>
      <c r="I8" s="25">
        <f t="shared" si="0"/>
        <v>1.232377377689664E-3</v>
      </c>
    </row>
    <row r="10" spans="1:9" x14ac:dyDescent="0.25">
      <c r="D10" s="23" t="s">
        <v>139</v>
      </c>
    </row>
    <row r="11" spans="1:9" x14ac:dyDescent="0.25">
      <c r="A11" s="12" t="s">
        <v>23</v>
      </c>
    </row>
    <row r="12" spans="1:9" x14ac:dyDescent="0.25">
      <c r="A12" s="28"/>
      <c r="B12" s="28"/>
      <c r="C12" s="28"/>
      <c r="D12" s="28"/>
      <c r="E12" s="28"/>
      <c r="F12" s="28"/>
      <c r="G12" s="28"/>
      <c r="H12" s="28"/>
    </row>
    <row r="15" spans="1:9" x14ac:dyDescent="0.25">
      <c r="A15" s="13" t="s">
        <v>82</v>
      </c>
    </row>
    <row r="16" spans="1:9" x14ac:dyDescent="0.25">
      <c r="A16" s="13" t="s">
        <v>25</v>
      </c>
    </row>
  </sheetData>
  <mergeCells count="1">
    <mergeCell ref="A12:H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6522-1A06-4AF8-A37E-DC217AB50CE3}">
  <sheetPr>
    <tabColor theme="4" tint="0.59999389629810485"/>
  </sheetPr>
  <dimension ref="A1:J55"/>
  <sheetViews>
    <sheetView topLeftCell="B1" workbookViewId="0">
      <selection activeCell="K17" sqref="K17"/>
    </sheetView>
  </sheetViews>
  <sheetFormatPr defaultColWidth="8.7109375" defaultRowHeight="15" x14ac:dyDescent="0.25"/>
  <cols>
    <col min="1" max="1" width="30" style="9" customWidth="1"/>
    <col min="2" max="9" width="9" style="9" customWidth="1"/>
    <col min="10" max="16384" width="8.7109375" style="9"/>
  </cols>
  <sheetData>
    <row r="1" spans="1:10" x14ac:dyDescent="0.25">
      <c r="A1" s="8" t="s">
        <v>83</v>
      </c>
      <c r="B1" s="8" t="s">
        <v>39</v>
      </c>
      <c r="C1" s="8" t="s">
        <v>1</v>
      </c>
      <c r="D1" s="8" t="s">
        <v>2</v>
      </c>
      <c r="E1" s="8" t="s">
        <v>3</v>
      </c>
      <c r="F1" s="8" t="s">
        <v>4</v>
      </c>
      <c r="G1" s="8" t="s">
        <v>5</v>
      </c>
      <c r="H1" s="8" t="s">
        <v>6</v>
      </c>
      <c r="I1" s="8" t="s">
        <v>7</v>
      </c>
    </row>
    <row r="2" spans="1:10" x14ac:dyDescent="0.25">
      <c r="A2" s="12" t="s">
        <v>84</v>
      </c>
      <c r="B2" s="14"/>
      <c r="C2" s="14"/>
      <c r="D2" s="26" t="s">
        <v>141</v>
      </c>
      <c r="E2" s="14"/>
      <c r="F2" s="14"/>
      <c r="G2" s="14"/>
      <c r="H2" s="14"/>
      <c r="I2" s="14"/>
    </row>
    <row r="3" spans="1:10" x14ac:dyDescent="0.25">
      <c r="A3" s="12" t="s">
        <v>85</v>
      </c>
      <c r="B3" s="14"/>
      <c r="C3" s="14"/>
      <c r="D3" s="14"/>
      <c r="E3" s="14"/>
      <c r="F3" s="14"/>
      <c r="G3" s="14"/>
      <c r="H3" s="14"/>
      <c r="I3" s="14"/>
      <c r="J3" s="22" t="s">
        <v>138</v>
      </c>
    </row>
    <row r="4" spans="1:10" x14ac:dyDescent="0.25">
      <c r="A4" s="12" t="s">
        <v>86</v>
      </c>
      <c r="B4" s="14"/>
      <c r="C4" s="14"/>
      <c r="D4" s="14"/>
      <c r="E4" s="14"/>
      <c r="F4" s="14"/>
      <c r="G4" s="14"/>
      <c r="H4" s="14"/>
      <c r="I4" s="14"/>
    </row>
    <row r="5" spans="1:10" x14ac:dyDescent="0.25">
      <c r="A5" s="12" t="s">
        <v>87</v>
      </c>
      <c r="B5" s="16">
        <v>1.0000000000000001E-5</v>
      </c>
      <c r="C5" s="14"/>
      <c r="D5" s="14"/>
      <c r="E5" s="21">
        <v>0.1</v>
      </c>
      <c r="F5" s="21">
        <v>0.1</v>
      </c>
      <c r="G5" s="21">
        <v>0.1</v>
      </c>
      <c r="H5" s="21">
        <v>0.1</v>
      </c>
      <c r="I5" s="21">
        <v>0.1</v>
      </c>
    </row>
    <row r="6" spans="1:10" x14ac:dyDescent="0.25">
      <c r="A6" s="12" t="s">
        <v>88</v>
      </c>
      <c r="B6" s="15">
        <v>76</v>
      </c>
      <c r="C6" s="15">
        <v>86.288637179999995</v>
      </c>
      <c r="D6" s="15">
        <v>79.528408897999995</v>
      </c>
      <c r="E6" s="15">
        <f>D6*(1+E5)</f>
        <v>87.481249787799996</v>
      </c>
      <c r="F6" s="15">
        <f>E6*(1+F5)</f>
        <v>96.229374766580008</v>
      </c>
      <c r="G6" s="15">
        <f>F6*(1+G5)</f>
        <v>105.85231224323802</v>
      </c>
      <c r="H6" s="15">
        <f>G6*(1+H5)</f>
        <v>116.43754346756182</v>
      </c>
      <c r="I6" s="15">
        <f>H6*(1+I5)</f>
        <v>128.08129781431802</v>
      </c>
    </row>
    <row r="7" spans="1:10" x14ac:dyDescent="0.25">
      <c r="A7" s="12" t="s">
        <v>89</v>
      </c>
      <c r="B7" s="14"/>
      <c r="C7" s="14"/>
      <c r="D7" s="14"/>
      <c r="E7" s="14"/>
      <c r="F7" s="14"/>
      <c r="G7" s="14"/>
      <c r="H7" s="14"/>
      <c r="I7" s="14"/>
    </row>
    <row r="8" spans="1:10" x14ac:dyDescent="0.25">
      <c r="A8" s="12" t="s">
        <v>86</v>
      </c>
      <c r="B8" s="14"/>
      <c r="C8" s="14"/>
      <c r="D8" s="14"/>
      <c r="E8" s="14"/>
      <c r="F8" s="14"/>
      <c r="G8" s="14"/>
      <c r="H8" s="14"/>
      <c r="I8" s="14"/>
    </row>
    <row r="9" spans="1:10" x14ac:dyDescent="0.25">
      <c r="A9" s="12" t="s">
        <v>87</v>
      </c>
      <c r="B9" s="16">
        <v>1.0000000000000001E-5</v>
      </c>
      <c r="C9" s="14"/>
      <c r="D9" s="14"/>
      <c r="E9" s="21">
        <v>0.05</v>
      </c>
      <c r="F9" s="21">
        <v>0.05</v>
      </c>
      <c r="G9" s="21">
        <v>0.05</v>
      </c>
      <c r="H9" s="21">
        <v>0.05</v>
      </c>
      <c r="I9" s="21">
        <v>0.05</v>
      </c>
    </row>
    <row r="10" spans="1:10" x14ac:dyDescent="0.25">
      <c r="A10" s="12" t="s">
        <v>88</v>
      </c>
      <c r="B10" s="15">
        <v>5604</v>
      </c>
      <c r="C10" s="15">
        <v>5645.1976524319998</v>
      </c>
      <c r="D10" s="15">
        <v>5531</v>
      </c>
      <c r="E10" s="15">
        <f>D10*(1+E9)</f>
        <v>5807.55</v>
      </c>
      <c r="F10" s="15">
        <f>E10*(1+F9)</f>
        <v>6097.9275000000007</v>
      </c>
      <c r="G10" s="15">
        <f>F10*(1+G9)</f>
        <v>6402.823875000001</v>
      </c>
      <c r="H10" s="15">
        <f>G10*(1+H9)</f>
        <v>6722.9650687500016</v>
      </c>
      <c r="I10" s="15">
        <f>H10*(1+I9)</f>
        <v>7059.1133221875016</v>
      </c>
    </row>
    <row r="11" spans="1:10" x14ac:dyDescent="0.25">
      <c r="A11" s="12" t="s">
        <v>90</v>
      </c>
      <c r="B11" s="14"/>
      <c r="C11" s="14"/>
      <c r="D11" s="14"/>
      <c r="E11" s="14"/>
      <c r="F11" s="14"/>
      <c r="G11" s="14"/>
      <c r="H11" s="14"/>
      <c r="I11" s="14"/>
    </row>
    <row r="12" spans="1:10" x14ac:dyDescent="0.25">
      <c r="A12" s="12" t="s">
        <v>86</v>
      </c>
      <c r="B12" s="14"/>
      <c r="C12" s="14"/>
      <c r="D12" s="14"/>
      <c r="E12" s="14"/>
      <c r="F12" s="14"/>
      <c r="G12" s="14"/>
      <c r="H12" s="14"/>
      <c r="I12" s="14"/>
    </row>
    <row r="13" spans="1:10" x14ac:dyDescent="0.25">
      <c r="A13" s="12" t="s">
        <v>87</v>
      </c>
      <c r="B13" s="16">
        <v>1.0000000000000001E-5</v>
      </c>
      <c r="C13" s="14"/>
      <c r="D13" s="14"/>
      <c r="E13" s="21">
        <v>0.05</v>
      </c>
      <c r="F13" s="21">
        <v>0.05</v>
      </c>
      <c r="G13" s="21">
        <v>0.05</v>
      </c>
      <c r="H13" s="21">
        <v>0.05</v>
      </c>
      <c r="I13" s="21">
        <v>0.05</v>
      </c>
    </row>
    <row r="14" spans="1:10" x14ac:dyDescent="0.25">
      <c r="A14" s="12" t="s">
        <v>88</v>
      </c>
      <c r="B14" s="15">
        <v>7443</v>
      </c>
      <c r="C14" s="15">
        <v>7158.803289636</v>
      </c>
      <c r="D14" s="15">
        <v>6863</v>
      </c>
      <c r="E14" s="15">
        <f>D14*(1+E13)</f>
        <v>7206.1500000000005</v>
      </c>
      <c r="F14" s="15">
        <f>E14*(1+F13)</f>
        <v>7566.4575000000013</v>
      </c>
      <c r="G14" s="15">
        <f>F14*(1+G13)</f>
        <v>7944.7803750000021</v>
      </c>
      <c r="H14" s="15">
        <f>G14*(1+H13)</f>
        <v>8342.0193937500026</v>
      </c>
      <c r="I14" s="15">
        <f>H14*(1+I13)</f>
        <v>8759.1203634375033</v>
      </c>
    </row>
    <row r="15" spans="1:10" x14ac:dyDescent="0.25">
      <c r="A15" s="12" t="s">
        <v>91</v>
      </c>
      <c r="B15" s="14"/>
      <c r="C15" s="14"/>
      <c r="D15" s="14"/>
      <c r="E15" s="14"/>
      <c r="F15" s="14"/>
      <c r="G15" s="14"/>
      <c r="H15" s="14"/>
      <c r="I15" s="14"/>
    </row>
    <row r="16" spans="1:10" x14ac:dyDescent="0.25">
      <c r="A16" s="12" t="s">
        <v>86</v>
      </c>
      <c r="B16" s="14"/>
      <c r="C16" s="14"/>
      <c r="D16" s="14"/>
      <c r="E16" s="14"/>
      <c r="F16" s="14"/>
      <c r="G16" s="14"/>
      <c r="H16" s="14"/>
      <c r="I16" s="14"/>
    </row>
    <row r="17" spans="1:9" x14ac:dyDescent="0.25">
      <c r="A17" s="12" t="s">
        <v>87</v>
      </c>
      <c r="B17" s="16">
        <v>1.0000000000000001E-5</v>
      </c>
      <c r="C17" s="14"/>
      <c r="D17" s="14"/>
      <c r="E17" s="21">
        <v>0.05</v>
      </c>
      <c r="F17" s="21">
        <v>0.05</v>
      </c>
      <c r="G17" s="21">
        <v>0.05</v>
      </c>
      <c r="H17" s="21">
        <v>0.05</v>
      </c>
      <c r="I17" s="21">
        <v>0.05</v>
      </c>
    </row>
    <row r="18" spans="1:9" x14ac:dyDescent="0.25">
      <c r="A18" s="12" t="s">
        <v>88</v>
      </c>
      <c r="B18" s="15">
        <v>3903</v>
      </c>
      <c r="C18" s="15">
        <v>14399.266179926</v>
      </c>
      <c r="D18" s="15">
        <v>15654</v>
      </c>
      <c r="E18" s="15">
        <f>D18*(1+E17)</f>
        <v>16436.7</v>
      </c>
      <c r="F18" s="15">
        <f>E18*(1+F17)</f>
        <v>17258.535</v>
      </c>
      <c r="G18" s="15">
        <f>F18*(1+G17)</f>
        <v>18121.461750000002</v>
      </c>
      <c r="H18" s="15">
        <f>G18*(1+H17)</f>
        <v>19027.534837500003</v>
      </c>
      <c r="I18" s="15">
        <f>H18*(1+I17)</f>
        <v>19978.911579375002</v>
      </c>
    </row>
    <row r="19" spans="1:9" x14ac:dyDescent="0.25">
      <c r="A19" s="12" t="s">
        <v>92</v>
      </c>
      <c r="B19" s="14"/>
      <c r="C19" s="14"/>
      <c r="D19" s="14"/>
      <c r="E19" s="14"/>
      <c r="F19" s="14"/>
      <c r="G19" s="14"/>
      <c r="H19" s="14"/>
      <c r="I19" s="14"/>
    </row>
    <row r="20" spans="1:9" x14ac:dyDescent="0.25">
      <c r="A20" s="12" t="s">
        <v>86</v>
      </c>
      <c r="B20" s="14"/>
      <c r="C20" s="14"/>
      <c r="D20" s="14"/>
      <c r="E20" s="14"/>
      <c r="F20" s="14"/>
      <c r="G20" s="14"/>
      <c r="H20" s="14"/>
      <c r="I20" s="14"/>
    </row>
    <row r="21" spans="1:9" x14ac:dyDescent="0.25">
      <c r="A21" s="12" t="s">
        <v>87</v>
      </c>
      <c r="B21" s="16">
        <v>1.0000000000000001E-5</v>
      </c>
      <c r="C21" s="14"/>
      <c r="D21" s="14"/>
      <c r="E21" s="21">
        <v>0.05</v>
      </c>
      <c r="F21" s="21">
        <v>0.05</v>
      </c>
      <c r="G21" s="21">
        <v>0.05</v>
      </c>
      <c r="H21" s="21">
        <v>0.05</v>
      </c>
      <c r="I21" s="21">
        <v>0.05</v>
      </c>
    </row>
    <row r="22" spans="1:9" x14ac:dyDescent="0.25">
      <c r="A22" s="12" t="s">
        <v>88</v>
      </c>
      <c r="B22" s="15">
        <v>812</v>
      </c>
      <c r="C22" s="15">
        <v>743.68907268099997</v>
      </c>
      <c r="D22" s="15">
        <v>759</v>
      </c>
      <c r="E22" s="15">
        <f>D22*(1+E21)</f>
        <v>796.95</v>
      </c>
      <c r="F22" s="15">
        <f>E22*(1+F21)</f>
        <v>836.79750000000013</v>
      </c>
      <c r="G22" s="15">
        <f>F22*(1+G21)</f>
        <v>878.63737500000013</v>
      </c>
      <c r="H22" s="15">
        <f>G22*(1+H21)</f>
        <v>922.56924375000017</v>
      </c>
      <c r="I22" s="15">
        <f>H22*(1+I21)</f>
        <v>968.69770593750025</v>
      </c>
    </row>
    <row r="23" spans="1:9" x14ac:dyDescent="0.25">
      <c r="A23" s="12" t="s">
        <v>93</v>
      </c>
      <c r="B23" s="14"/>
      <c r="C23" s="14"/>
      <c r="D23" s="14"/>
      <c r="E23" s="14"/>
      <c r="F23" s="14"/>
      <c r="G23" s="14"/>
      <c r="H23" s="14"/>
      <c r="I23" s="14"/>
    </row>
    <row r="24" spans="1:9" x14ac:dyDescent="0.25">
      <c r="A24" s="12" t="s">
        <v>86</v>
      </c>
      <c r="B24" s="14"/>
      <c r="C24" s="14"/>
      <c r="D24" s="14"/>
      <c r="E24" s="14"/>
      <c r="F24" s="14"/>
      <c r="G24" s="14"/>
      <c r="H24" s="14"/>
      <c r="I24" s="14"/>
    </row>
    <row r="25" spans="1:9" x14ac:dyDescent="0.25">
      <c r="A25" s="12" t="s">
        <v>87</v>
      </c>
      <c r="B25" s="16">
        <v>1.0000000000000001E-5</v>
      </c>
      <c r="C25" s="14"/>
      <c r="D25" s="14"/>
      <c r="E25" s="21">
        <v>0.05</v>
      </c>
      <c r="F25" s="21">
        <v>0.05</v>
      </c>
      <c r="G25" s="21">
        <v>0.05</v>
      </c>
      <c r="H25" s="21">
        <v>0.05</v>
      </c>
      <c r="I25" s="21">
        <v>0.05</v>
      </c>
    </row>
    <row r="26" spans="1:9" x14ac:dyDescent="0.25">
      <c r="A26" s="12" t="s">
        <v>88</v>
      </c>
      <c r="B26" s="15">
        <v>6</v>
      </c>
      <c r="C26" s="15">
        <v>7.2320866419999996</v>
      </c>
      <c r="D26" s="15">
        <v>9.8225042949999999</v>
      </c>
      <c r="E26" s="15">
        <f>D26*(1+E25)</f>
        <v>10.313629509750001</v>
      </c>
      <c r="F26" s="15">
        <f>E26*(1+F25)</f>
        <v>10.829310985237502</v>
      </c>
      <c r="G26" s="15">
        <f>F26*(1+G25)</f>
        <v>11.370776534499377</v>
      </c>
      <c r="H26" s="15">
        <f>G26*(1+H25)</f>
        <v>11.939315361224347</v>
      </c>
      <c r="I26" s="15">
        <f>H26*(1+I25)</f>
        <v>12.536281129285564</v>
      </c>
    </row>
    <row r="27" spans="1:9" x14ac:dyDescent="0.25">
      <c r="A27" s="12" t="s">
        <v>94</v>
      </c>
      <c r="B27" s="14"/>
      <c r="C27" s="14"/>
      <c r="D27" s="14"/>
      <c r="E27" s="14"/>
      <c r="F27" s="14"/>
      <c r="G27" s="14"/>
      <c r="H27" s="14"/>
      <c r="I27" s="14"/>
    </row>
    <row r="28" spans="1:9" x14ac:dyDescent="0.25">
      <c r="A28" s="12" t="s">
        <v>86</v>
      </c>
      <c r="B28" s="14"/>
      <c r="C28" s="14"/>
      <c r="D28" s="14"/>
      <c r="E28" s="14"/>
      <c r="F28" s="14"/>
      <c r="G28" s="14"/>
      <c r="H28" s="14"/>
      <c r="I28" s="14"/>
    </row>
    <row r="29" spans="1:9" x14ac:dyDescent="0.25">
      <c r="A29" s="12" t="s">
        <v>87</v>
      </c>
      <c r="B29" s="16">
        <v>1.0000000000000001E-5</v>
      </c>
      <c r="C29" s="14"/>
      <c r="D29" s="14"/>
      <c r="E29" s="21">
        <v>0.05</v>
      </c>
      <c r="F29" s="21">
        <v>0.05</v>
      </c>
      <c r="G29" s="21">
        <v>0.05</v>
      </c>
      <c r="H29" s="21">
        <v>0.05</v>
      </c>
      <c r="I29" s="21">
        <v>0.05</v>
      </c>
    </row>
    <row r="30" spans="1:9" x14ac:dyDescent="0.25">
      <c r="A30" s="12" t="s">
        <v>88</v>
      </c>
      <c r="B30" s="15">
        <v>8571</v>
      </c>
      <c r="C30" s="15">
        <v>9142.003350989</v>
      </c>
      <c r="D30" s="15">
        <v>9151</v>
      </c>
      <c r="E30" s="15">
        <f>D30*(1+E29)</f>
        <v>9608.5500000000011</v>
      </c>
      <c r="F30" s="15">
        <f>E30*(1+F29)</f>
        <v>10088.977500000001</v>
      </c>
      <c r="G30" s="15">
        <f>F30*(1+G29)</f>
        <v>10593.426375000001</v>
      </c>
      <c r="H30" s="15">
        <f>G30*(1+H29)</f>
        <v>11123.097693750002</v>
      </c>
      <c r="I30" s="15">
        <f>H30*(1+I29)</f>
        <v>11679.252578437503</v>
      </c>
    </row>
    <row r="31" spans="1:9" x14ac:dyDescent="0.25">
      <c r="A31" s="12" t="s">
        <v>95</v>
      </c>
      <c r="B31" s="14"/>
      <c r="C31" s="14"/>
      <c r="D31" s="14"/>
      <c r="E31" s="14"/>
      <c r="F31" s="14"/>
      <c r="G31" s="14"/>
      <c r="H31" s="14"/>
      <c r="I31" s="14"/>
    </row>
    <row r="32" spans="1:9" x14ac:dyDescent="0.25">
      <c r="A32" s="12" t="s">
        <v>86</v>
      </c>
      <c r="B32" s="14"/>
      <c r="C32" s="14"/>
      <c r="D32" s="14"/>
      <c r="E32" s="14"/>
      <c r="F32" s="14"/>
      <c r="G32" s="14"/>
      <c r="H32" s="14"/>
      <c r="I32" s="14"/>
    </row>
    <row r="33" spans="1:9" x14ac:dyDescent="0.25">
      <c r="A33" s="12" t="s">
        <v>87</v>
      </c>
      <c r="B33" s="16">
        <v>1.0000000000000001E-5</v>
      </c>
      <c r="C33" s="14"/>
      <c r="D33" s="14"/>
      <c r="E33" s="21">
        <v>0.05</v>
      </c>
      <c r="F33" s="21">
        <v>0.05</v>
      </c>
      <c r="G33" s="21">
        <v>0.05</v>
      </c>
      <c r="H33" s="21">
        <v>0.05</v>
      </c>
      <c r="I33" s="21">
        <v>0.05</v>
      </c>
    </row>
    <row r="34" spans="1:9" x14ac:dyDescent="0.25">
      <c r="A34" s="12" t="s">
        <v>88</v>
      </c>
      <c r="B34" s="15">
        <v>667</v>
      </c>
      <c r="C34" s="15">
        <v>665.53593388299998</v>
      </c>
      <c r="D34" s="15">
        <v>696</v>
      </c>
      <c r="E34" s="15">
        <f>D34*(1+E33)</f>
        <v>730.80000000000007</v>
      </c>
      <c r="F34" s="15">
        <f>E34*(1+F33)</f>
        <v>767.34000000000015</v>
      </c>
      <c r="G34" s="15">
        <f>F34*(1+G33)</f>
        <v>805.70700000000022</v>
      </c>
      <c r="H34" s="15">
        <f>G34*(1+H33)</f>
        <v>845.99235000000022</v>
      </c>
      <c r="I34" s="15">
        <f>H34*(1+I33)</f>
        <v>888.29196750000028</v>
      </c>
    </row>
    <row r="35" spans="1:9" x14ac:dyDescent="0.25">
      <c r="A35" s="12" t="s">
        <v>96</v>
      </c>
      <c r="B35" s="14"/>
      <c r="C35" s="14"/>
      <c r="D35" s="14"/>
      <c r="E35" s="14"/>
      <c r="F35" s="14"/>
      <c r="G35" s="14"/>
      <c r="H35" s="14"/>
      <c r="I35" s="14"/>
    </row>
    <row r="36" spans="1:9" x14ac:dyDescent="0.25">
      <c r="A36" s="12" t="s">
        <v>86</v>
      </c>
      <c r="B36" s="14"/>
      <c r="C36" s="14"/>
      <c r="D36" s="14"/>
      <c r="E36" s="14"/>
      <c r="F36" s="14"/>
      <c r="G36" s="14"/>
      <c r="H36" s="14"/>
      <c r="I36" s="14"/>
    </row>
    <row r="37" spans="1:9" x14ac:dyDescent="0.25">
      <c r="A37" s="12" t="s">
        <v>87</v>
      </c>
      <c r="B37" s="16">
        <v>1.0000000000000001E-5</v>
      </c>
      <c r="C37" s="14"/>
      <c r="D37" s="14"/>
      <c r="E37" s="21">
        <v>0.05</v>
      </c>
      <c r="F37" s="21">
        <v>0.05</v>
      </c>
      <c r="G37" s="21">
        <v>0.05</v>
      </c>
      <c r="H37" s="21">
        <v>0.05</v>
      </c>
      <c r="I37" s="21">
        <v>0.05</v>
      </c>
    </row>
    <row r="38" spans="1:9" x14ac:dyDescent="0.25">
      <c r="A38" s="12" t="s">
        <v>88</v>
      </c>
      <c r="B38" s="15">
        <v>11725</v>
      </c>
      <c r="C38" s="15">
        <v>12501.390900286</v>
      </c>
      <c r="D38" s="15">
        <v>12480</v>
      </c>
      <c r="E38" s="15">
        <f>D38*(1+E37)</f>
        <v>13104</v>
      </c>
      <c r="F38" s="15">
        <f>E38*(1+F37)</f>
        <v>13759.2</v>
      </c>
      <c r="G38" s="15">
        <f>F38*(1+G37)</f>
        <v>14447.160000000002</v>
      </c>
      <c r="H38" s="15">
        <f>G38*(1+H37)</f>
        <v>15169.518000000002</v>
      </c>
      <c r="I38" s="15">
        <f>H38*(1+I37)</f>
        <v>15927.993900000003</v>
      </c>
    </row>
    <row r="39" spans="1:9" x14ac:dyDescent="0.25">
      <c r="A39" s="12" t="s">
        <v>97</v>
      </c>
      <c r="B39" s="14"/>
      <c r="C39" s="14"/>
      <c r="D39" s="14"/>
      <c r="E39" s="14"/>
      <c r="F39" s="14"/>
      <c r="G39" s="14"/>
      <c r="H39" s="14"/>
      <c r="I39" s="14"/>
    </row>
    <row r="40" spans="1:9" x14ac:dyDescent="0.25">
      <c r="A40" s="12" t="s">
        <v>86</v>
      </c>
      <c r="B40" s="14"/>
      <c r="C40" s="14"/>
      <c r="D40" s="14"/>
      <c r="E40" s="14"/>
      <c r="F40" s="14"/>
      <c r="G40" s="14"/>
      <c r="H40" s="14"/>
      <c r="I40" s="14"/>
    </row>
    <row r="41" spans="1:9" x14ac:dyDescent="0.25">
      <c r="A41" s="12" t="s">
        <v>87</v>
      </c>
      <c r="B41" s="16">
        <v>1.0000000000000001E-5</v>
      </c>
      <c r="C41" s="14"/>
      <c r="D41" s="14"/>
      <c r="E41" s="21">
        <v>0.05</v>
      </c>
      <c r="F41" s="21">
        <v>0.05</v>
      </c>
      <c r="G41" s="21">
        <v>0.05</v>
      </c>
      <c r="H41" s="21">
        <v>0.05</v>
      </c>
      <c r="I41" s="21">
        <v>0.05</v>
      </c>
    </row>
    <row r="42" spans="1:9" x14ac:dyDescent="0.25">
      <c r="A42" s="12" t="s">
        <v>88</v>
      </c>
      <c r="B42" s="15">
        <v>626</v>
      </c>
      <c r="C42" s="15">
        <v>798.66854410500002</v>
      </c>
      <c r="D42" s="15">
        <v>756</v>
      </c>
      <c r="E42" s="15">
        <f>D42*(1+E41)</f>
        <v>793.80000000000007</v>
      </c>
      <c r="F42" s="15">
        <f>E42*(1+F41)</f>
        <v>833.49000000000012</v>
      </c>
      <c r="G42" s="15">
        <f>F42*(1+G41)</f>
        <v>875.1645000000002</v>
      </c>
      <c r="H42" s="15">
        <f>G42*(1+H41)</f>
        <v>918.92272500000024</v>
      </c>
      <c r="I42" s="15">
        <f>H42*(1+I41)</f>
        <v>964.86886125000035</v>
      </c>
    </row>
    <row r="43" spans="1:9" x14ac:dyDescent="0.25">
      <c r="A43" s="12" t="s">
        <v>98</v>
      </c>
      <c r="B43" s="14"/>
      <c r="C43" s="14"/>
      <c r="D43" s="14"/>
      <c r="E43" s="14"/>
      <c r="F43" s="14"/>
      <c r="G43" s="14"/>
      <c r="H43" s="14"/>
      <c r="I43" s="14"/>
    </row>
    <row r="44" spans="1:9" x14ac:dyDescent="0.25">
      <c r="A44" s="12" t="s">
        <v>86</v>
      </c>
      <c r="B44" s="14"/>
      <c r="C44" s="14"/>
      <c r="D44" s="14"/>
      <c r="E44" s="14"/>
      <c r="F44" s="14"/>
      <c r="G44" s="14"/>
      <c r="H44" s="14"/>
      <c r="I44" s="14"/>
    </row>
    <row r="45" spans="1:9" x14ac:dyDescent="0.25">
      <c r="A45" s="12" t="s">
        <v>87</v>
      </c>
      <c r="B45" s="16">
        <v>1.0000000000000001E-5</v>
      </c>
      <c r="C45" s="14"/>
      <c r="D45" s="14"/>
      <c r="E45" s="21">
        <v>0.05</v>
      </c>
      <c r="F45" s="21">
        <v>0.05</v>
      </c>
      <c r="G45" s="21">
        <v>0.05</v>
      </c>
      <c r="H45" s="21">
        <v>0.05</v>
      </c>
      <c r="I45" s="21">
        <v>0.05</v>
      </c>
    </row>
    <row r="46" spans="1:9" x14ac:dyDescent="0.25">
      <c r="A46" s="12" t="s">
        <v>88</v>
      </c>
      <c r="B46" s="15">
        <v>72</v>
      </c>
      <c r="C46" s="15">
        <v>34.087908708999997</v>
      </c>
      <c r="D46" s="15">
        <v>67</v>
      </c>
      <c r="E46" s="15">
        <f>D46*(1+E45)</f>
        <v>70.350000000000009</v>
      </c>
      <c r="F46" s="15">
        <f>E46*(1+F45)</f>
        <v>73.867500000000007</v>
      </c>
      <c r="G46" s="15">
        <f>F46*(1+G45)</f>
        <v>77.56087500000001</v>
      </c>
      <c r="H46" s="15">
        <f>G46*(1+H45)</f>
        <v>81.438918750000013</v>
      </c>
      <c r="I46" s="15">
        <f>H46*(1+I45)</f>
        <v>85.510864687500018</v>
      </c>
    </row>
    <row r="50" spans="1:8" x14ac:dyDescent="0.25">
      <c r="A50" s="12" t="s">
        <v>23</v>
      </c>
    </row>
    <row r="51" spans="1:8" x14ac:dyDescent="0.25">
      <c r="A51" s="28"/>
      <c r="B51" s="28"/>
      <c r="C51" s="28"/>
      <c r="D51" s="28"/>
      <c r="E51" s="28"/>
      <c r="F51" s="28"/>
      <c r="G51" s="28"/>
      <c r="H51" s="28"/>
    </row>
    <row r="54" spans="1:8" x14ac:dyDescent="0.25">
      <c r="A54" s="13" t="s">
        <v>99</v>
      </c>
    </row>
    <row r="55" spans="1:8" x14ac:dyDescent="0.25">
      <c r="A55" s="13" t="s">
        <v>25</v>
      </c>
    </row>
  </sheetData>
  <mergeCells count="1">
    <mergeCell ref="A51:H5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3D56-B594-4EB8-BE2C-8673B24D2AAA}">
  <sheetPr>
    <tabColor theme="4" tint="0.59999389629810485"/>
  </sheetPr>
  <dimension ref="A1:K20"/>
  <sheetViews>
    <sheetView tabSelected="1" workbookViewId="0">
      <selection activeCell="B17" sqref="B17"/>
    </sheetView>
  </sheetViews>
  <sheetFormatPr defaultColWidth="8.7109375" defaultRowHeight="15" x14ac:dyDescent="0.25"/>
  <cols>
    <col min="1" max="1" width="40" style="9" customWidth="1"/>
    <col min="2" max="9" width="9" style="9" customWidth="1"/>
    <col min="10" max="16384" width="8.7109375" style="9"/>
  </cols>
  <sheetData>
    <row r="1" spans="1:11" x14ac:dyDescent="0.25">
      <c r="A1" s="8" t="s">
        <v>0</v>
      </c>
      <c r="B1" s="8" t="s">
        <v>39</v>
      </c>
      <c r="C1" s="8" t="s">
        <v>1</v>
      </c>
      <c r="D1" s="8" t="s">
        <v>2</v>
      </c>
      <c r="E1" s="8" t="s">
        <v>3</v>
      </c>
      <c r="F1" s="8" t="s">
        <v>4</v>
      </c>
      <c r="G1" s="8" t="s">
        <v>5</v>
      </c>
      <c r="H1" s="8" t="s">
        <v>6</v>
      </c>
      <c r="I1" s="8" t="s">
        <v>7</v>
      </c>
    </row>
    <row r="2" spans="1:11" x14ac:dyDescent="0.25">
      <c r="A2" s="12" t="s">
        <v>113</v>
      </c>
      <c r="B2" s="14"/>
      <c r="C2" s="14"/>
      <c r="D2" s="14"/>
      <c r="E2" s="14"/>
      <c r="F2" s="14"/>
      <c r="G2" s="14"/>
      <c r="H2" s="14"/>
      <c r="I2" s="14"/>
    </row>
    <row r="3" spans="1:11" x14ac:dyDescent="0.25">
      <c r="A3" s="12" t="s">
        <v>114</v>
      </c>
      <c r="B3" s="14"/>
      <c r="C3" s="14"/>
      <c r="D3" s="14"/>
      <c r="E3" s="14"/>
      <c r="F3" s="14"/>
      <c r="G3" s="14"/>
      <c r="H3" s="14"/>
      <c r="I3" s="14"/>
      <c r="K3" s="22" t="s">
        <v>138</v>
      </c>
    </row>
    <row r="4" spans="1:11" x14ac:dyDescent="0.25">
      <c r="A4" s="12" t="s">
        <v>115</v>
      </c>
      <c r="B4" s="16">
        <v>9.9999999999999995E-8</v>
      </c>
      <c r="C4" s="14"/>
      <c r="D4" s="14"/>
      <c r="E4" s="21">
        <v>0.03</v>
      </c>
      <c r="F4" s="21">
        <v>0.03</v>
      </c>
      <c r="G4" s="21">
        <v>0.03</v>
      </c>
      <c r="H4" s="21">
        <v>0.03</v>
      </c>
      <c r="I4" s="21">
        <v>0.03</v>
      </c>
    </row>
    <row r="5" spans="1:11" x14ac:dyDescent="0.25">
      <c r="A5" s="12" t="s">
        <v>116</v>
      </c>
      <c r="B5" s="15">
        <v>4541</v>
      </c>
      <c r="C5" s="15">
        <v>4856.4254734790002</v>
      </c>
      <c r="D5" s="15">
        <v>4865</v>
      </c>
      <c r="E5" s="15">
        <f>D5*(1+E4)</f>
        <v>5010.95</v>
      </c>
      <c r="F5" s="15">
        <f>E5*(1+F4)</f>
        <v>5161.2785000000003</v>
      </c>
      <c r="G5" s="15">
        <f>F5*(1+G4)</f>
        <v>5316.1168550000002</v>
      </c>
      <c r="H5" s="15">
        <f>G5*(1+H4)</f>
        <v>5475.6003606500008</v>
      </c>
      <c r="I5" s="15">
        <f>H5*(1+I4)</f>
        <v>5639.8683714695007</v>
      </c>
    </row>
    <row r="6" spans="1:11" x14ac:dyDescent="0.25">
      <c r="A6" s="12" t="s">
        <v>117</v>
      </c>
      <c r="B6" s="14"/>
      <c r="C6" s="14"/>
      <c r="D6" s="14"/>
      <c r="E6" s="14"/>
      <c r="F6" s="14"/>
      <c r="G6" s="14"/>
      <c r="H6" s="14"/>
      <c r="I6" s="14"/>
    </row>
    <row r="7" spans="1:11" x14ac:dyDescent="0.25">
      <c r="A7" s="12" t="s">
        <v>118</v>
      </c>
      <c r="B7" s="16">
        <v>9.9999999999999995E-7</v>
      </c>
      <c r="C7" s="14"/>
      <c r="D7" s="14"/>
      <c r="E7" s="21"/>
      <c r="F7" s="21"/>
      <c r="G7" s="21"/>
      <c r="H7" s="21"/>
      <c r="I7" s="21"/>
    </row>
    <row r="8" spans="1:11" x14ac:dyDescent="0.25">
      <c r="A8" s="12" t="s">
        <v>116</v>
      </c>
      <c r="B8" s="15">
        <v>267</v>
      </c>
      <c r="C8" s="15">
        <v>4.2278990000000002E-3</v>
      </c>
      <c r="D8" s="14"/>
      <c r="E8" s="15">
        <v>0</v>
      </c>
      <c r="F8" s="15">
        <v>0</v>
      </c>
      <c r="G8" s="15">
        <v>0</v>
      </c>
      <c r="H8" s="15">
        <v>0</v>
      </c>
      <c r="I8" s="15">
        <v>0</v>
      </c>
    </row>
    <row r="9" spans="1:11" x14ac:dyDescent="0.25">
      <c r="A9" s="12" t="s">
        <v>119</v>
      </c>
      <c r="B9" s="14"/>
      <c r="C9" s="14"/>
      <c r="D9" s="14"/>
      <c r="E9" s="14"/>
      <c r="F9" s="14"/>
      <c r="G9" s="14"/>
      <c r="H9" s="14"/>
      <c r="I9" s="14"/>
    </row>
    <row r="10" spans="1:11" x14ac:dyDescent="0.25">
      <c r="A10" s="12" t="s">
        <v>120</v>
      </c>
      <c r="B10" s="16">
        <v>9.9999999999999995E-8</v>
      </c>
      <c r="C10" s="14"/>
      <c r="D10" s="14"/>
      <c r="E10" s="21">
        <v>5.0000000000000001E-3</v>
      </c>
      <c r="F10" s="21">
        <v>5.0000000000000001E-3</v>
      </c>
      <c r="G10" s="21">
        <v>5.0000000000000001E-3</v>
      </c>
      <c r="H10" s="21">
        <v>5.0000000000000001E-3</v>
      </c>
      <c r="I10" s="21">
        <v>5.0000000000000001E-3</v>
      </c>
    </row>
    <row r="11" spans="1:11" x14ac:dyDescent="0.25">
      <c r="A11" s="12" t="s">
        <v>116</v>
      </c>
      <c r="B11" s="15">
        <v>54230.000000100001</v>
      </c>
      <c r="C11" s="15">
        <v>53196.271426772997</v>
      </c>
      <c r="D11" s="15">
        <v>53462</v>
      </c>
      <c r="E11" s="15">
        <f>D11*(1+E10)</f>
        <v>53729.31</v>
      </c>
      <c r="F11" s="15">
        <f>E11*(1+F10)</f>
        <v>53997.956549999995</v>
      </c>
      <c r="G11" s="15">
        <f>F11*(1+G10)</f>
        <v>54267.946332749991</v>
      </c>
      <c r="H11" s="15">
        <f>G11*(1+H10)</f>
        <v>54539.286064413733</v>
      </c>
      <c r="I11" s="15">
        <f>H11*(1+I10)</f>
        <v>54811.982494735792</v>
      </c>
    </row>
    <row r="15" spans="1:11" x14ac:dyDescent="0.25">
      <c r="A15" s="12" t="s">
        <v>23</v>
      </c>
    </row>
    <row r="16" spans="1:11" x14ac:dyDescent="0.25">
      <c r="A16" s="28"/>
      <c r="B16" s="28"/>
      <c r="C16" s="28"/>
      <c r="D16" s="28"/>
      <c r="E16" s="28"/>
      <c r="F16" s="28"/>
      <c r="G16" s="28"/>
      <c r="H16" s="28"/>
    </row>
    <row r="19" spans="1:1" x14ac:dyDescent="0.25">
      <c r="A19" s="13" t="s">
        <v>121</v>
      </c>
    </row>
    <row r="20" spans="1:1" x14ac:dyDescent="0.25">
      <c r="A20" s="13" t="s">
        <v>25</v>
      </c>
    </row>
  </sheetData>
  <mergeCells count="1">
    <mergeCell ref="A16:H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C15F-C365-4C55-A36E-146327AFB4E4}">
  <sheetPr>
    <tabColor theme="4" tint="0.59999389629810485"/>
  </sheetPr>
  <dimension ref="E5"/>
  <sheetViews>
    <sheetView workbookViewId="0">
      <selection activeCell="F15" sqref="F15"/>
    </sheetView>
  </sheetViews>
  <sheetFormatPr defaultRowHeight="15" x14ac:dyDescent="0.25"/>
  <sheetData>
    <row r="5" spans="5:5" x14ac:dyDescent="0.25">
      <c r="E5"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Inpatient Statistics</vt:lpstr>
      <vt:lpstr>1. LRP - Bed Plan Adjustments</vt:lpstr>
      <vt:lpstr>2. LRP - IP Bed Plan</vt:lpstr>
      <vt:lpstr>3. LRP - Patient Day+Discharges</vt:lpstr>
      <vt:lpstr>4. LRP - Stat Ratios</vt:lpstr>
      <vt:lpstr>Adjusted  Discharges</vt:lpstr>
      <vt:lpstr>Key Procedures</vt:lpstr>
      <vt:lpstr>Other Stats</vt:lpstr>
      <vt:lpstr>Ambulatory Volumes</vt:lpstr>
      <vt:lpstr>LRP - Ambulatory Volumes</vt:lpstr>
      <vt:lpstr>LRP - Ambulatory Volume Adjustm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Bethani Corley</cp:lastModifiedBy>
  <dcterms:created xsi:type="dcterms:W3CDTF">2024-04-24T19:32:10Z</dcterms:created>
  <dcterms:modified xsi:type="dcterms:W3CDTF">2024-05-29T20:23:32Z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792c8cef-6f2b-4af1-b4ac-d815ff795cd6_Enabled">
    <vt:lpwstr>true</vt:lpwstr>
  </property>
  <property fmtid="{D5CDD505-2E9C-101B-9397-08002B2CF9AE}" pid="5" name="MSIP_Label_792c8cef-6f2b-4af1-b4ac-d815ff795cd6_SetDate">
    <vt:lpwstr>2024-04-24T19:35:02Z</vt:lpwstr>
  </property>
  <property fmtid="{D5CDD505-2E9C-101B-9397-08002B2CF9AE}" pid="6" name="MSIP_Label_792c8cef-6f2b-4af1-b4ac-d815ff795cd6_Method">
    <vt:lpwstr>Standard</vt:lpwstr>
  </property>
  <property fmtid="{D5CDD505-2E9C-101B-9397-08002B2CF9AE}" pid="7" name="MSIP_Label_792c8cef-6f2b-4af1-b4ac-d815ff795cd6_Name">
    <vt:lpwstr>VUMC General</vt:lpwstr>
  </property>
  <property fmtid="{D5CDD505-2E9C-101B-9397-08002B2CF9AE}" pid="8" name="MSIP_Label_792c8cef-6f2b-4af1-b4ac-d815ff795cd6_SiteId">
    <vt:lpwstr>ef575030-1424-4ed8-b83c-12c533d879ab</vt:lpwstr>
  </property>
  <property fmtid="{D5CDD505-2E9C-101B-9397-08002B2CF9AE}" pid="9" name="MSIP_Label_792c8cef-6f2b-4af1-b4ac-d815ff795cd6_ActionId">
    <vt:lpwstr>6392f278-671d-47e7-adb4-9a59e7b8c836</vt:lpwstr>
  </property>
  <property fmtid="{D5CDD505-2E9C-101B-9397-08002B2CF9AE}" pid="10" name="MSIP_Label_792c8cef-6f2b-4af1-b4ac-d815ff795cd6_ContentBits">
    <vt:lpwstr>0</vt:lpwstr>
  </property>
</Properties>
</file>